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NIÑOS DEL SOL\"/>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49" i="8" l="1"/>
  <c r="F139" i="8"/>
  <c r="D150" i="8" s="1"/>
  <c r="E124" i="8"/>
  <c r="M118" i="8"/>
  <c r="L118" i="8"/>
  <c r="K118" i="8"/>
  <c r="C120" i="8" s="1"/>
  <c r="A111" i="8"/>
  <c r="A112" i="8" s="1"/>
  <c r="A113" i="8" s="1"/>
  <c r="A114" i="8" s="1"/>
  <c r="A115" i="8" s="1"/>
  <c r="A116" i="8" s="1"/>
  <c r="A117" i="8" s="1"/>
  <c r="N110" i="8"/>
  <c r="N118" i="8" s="1"/>
  <c r="M58" i="8"/>
  <c r="C63" i="8" s="1"/>
  <c r="L58" i="8"/>
  <c r="K58" i="8"/>
  <c r="C62" i="8" s="1"/>
  <c r="A51" i="8"/>
  <c r="A52" i="8" s="1"/>
  <c r="A53" i="8" s="1"/>
  <c r="A54" i="8" s="1"/>
  <c r="A55" i="8" s="1"/>
  <c r="A56" i="8" s="1"/>
  <c r="A57" i="8" s="1"/>
  <c r="N49" i="8"/>
  <c r="N58" i="8" s="1"/>
  <c r="D41" i="8"/>
  <c r="E40" i="8" s="1"/>
  <c r="E24" i="8"/>
  <c r="E149"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<sst xmlns="http://schemas.openxmlformats.org/spreadsheetml/2006/main" count="477" uniqueCount="264">
  <si>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</si>
  <si>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</si>
  <si>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</si>
  <si>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</si>
  <si>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</si>
  <si>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</si>
  <si>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</si>
  <si>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</si>
  <si>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</si>
  <si>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</si>
  <si>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</si>
  <si>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</si>
  <si>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</si>
  <si>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</si>
  <si>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</si>
  <si>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</si>
  <si>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</si>
  <si>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</si>
  <si>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</si>
  <si>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</si>
  <si>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</si>
  <si>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</si>
  <si>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</si>
  <si>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</si>
  <si>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</si>
  <si>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</si>
  <si>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</si>
  <si>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</si>
  <si>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</si>
  <si>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</si>
  <si>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</si>
  <si>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</si>
  <si>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</si>
  <si>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</si>
  <si>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</si>
  <si>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</si>
  <si>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</si>
  <si>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</si>
  <si>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</si>
  <si>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</si>
  <si>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</si>
  <si>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</si>
  <si>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</si>
  <si>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</si>
  <si>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</si>
  <si>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</si>
  <si>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</si>
  <si>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</si>
  <si>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</si>
  <si>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</si>
  <si>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</si>
  <si>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</si>
  <si>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</si>
  <si>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</si>
  <si>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</si>
  <si>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</si>
  <si>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</si>
  <si>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</si>
  <si>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</si>
  <si>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</si>
  <si>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</si>
  <si>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</si>
  <si>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</si>
  <si>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</si>
  <si>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</si>
  <si>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</si>
  <si>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</si>
  <si>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</si>
  <si>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</si>
  <si>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</si>
  <si>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</si>
  <si>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</si>
  <si>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</si>
  <si>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</si>
  <si>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</si>
  <si>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</si>
  <si>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</si>
  <si>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</si>
  <si>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</si>
  <si>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</si>
  <si>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PRIMERA INFANCIA GRUPO 21 PROPONENTE # 6</t>
  </si>
  <si>
    <t xml:space="preserve">No. Convocatoria </t>
  </si>
  <si>
    <t>CP-004-2014</t>
  </si>
  <si>
    <t>Fecha de evaluación:</t>
  </si>
  <si>
    <t>CARTA DE PRESENTACION DE LA PROPUESTA DONDE SE INDIQUE EL O LOS MUNICIPIOS O DEPARTAMENTO POR EL QUE VA A PARTICIPAR FORMATO 1</t>
  </si>
  <si>
    <t>3 AL 6</t>
  </si>
  <si>
    <t>NO CITA EL GRUPO AL QUE APLICA -</t>
  </si>
  <si>
    <t>CERTIFICACIÓN ICBF</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</si>
  <si>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</si>
  <si>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</si>
  <si>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</si>
  <si>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</si>
  <si>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</si>
  <si>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</si>
  <si>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</si>
  <si>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</si>
  <si>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10 Y 11</t>
  </si>
  <si>
    <t>CERTIFICADO REP LEGAL CON FECHA DE EXPEDICION DE MAS DE UN MES</t>
  </si>
  <si>
    <t>CONSULTA ANTECEDENTES PENALES DEL REPRESENTANTE LEGAL</t>
  </si>
  <si>
    <t>FECHA DE EXPEDICION VENCIDA</t>
  </si>
  <si>
    <t>19 AL 21</t>
  </si>
  <si>
    <t>CERTIFICACION PERSONERIA JURIDICA DEL ICBF</t>
  </si>
  <si>
    <t>DOCUMENTO DE CONSTITUCIÓN DEL CONSORCIO O UNIÓN TEMPORAL CUANDO APLIQUE FORMATO 6 - 7</t>
  </si>
  <si>
    <t xml:space="preserve">EVALUADO POR : </t>
  </si>
  <si>
    <t>NOMBRE</t>
  </si>
  <si>
    <t>CARGO</t>
  </si>
  <si>
    <t>FECHA</t>
  </si>
  <si>
    <t xml:space="preserve">Fundación Niños del Sol </t>
  </si>
  <si>
    <t>Nombre de Integrante No 1:</t>
  </si>
  <si>
    <t>Nombre de Integrante No 2:</t>
  </si>
  <si>
    <t>Nombre de Integrante No 3:</t>
  </si>
  <si>
    <t>grupo a la que se presenta</t>
  </si>
  <si>
    <t xml:space="preserve">02 de diciembre de 2014 </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</si>
  <si>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</si>
  <si>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</si>
  <si>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</si>
  <si>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</si>
  <si>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</si>
  <si>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</si>
  <si>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</si>
  <si>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</si>
  <si>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</si>
  <si>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</si>
  <si>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</si>
  <si>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si</t>
  </si>
  <si>
    <t>Experiencia Específica habilitante en cupos</t>
  </si>
  <si>
    <t>Infraestructura</t>
  </si>
  <si>
    <t>Talento Humano</t>
  </si>
  <si>
    <t>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</si>
  <si>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</si>
  <si>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</si>
  <si>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</si>
  <si>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</si>
  <si>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</si>
  <si>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</si>
  <si>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</si>
  <si>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</si>
  <si>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</si>
  <si>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</si>
  <si>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</si>
  <si>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</si>
  <si>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</si>
  <si>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</si>
  <si>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</si>
  <si>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</si>
  <si>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</si>
  <si>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</si>
  <si>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</si>
  <si>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</si>
  <si>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</si>
  <si>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Fundación Niños del  Sol </t>
  </si>
  <si>
    <t xml:space="preserve">ICBF Regional Caldas </t>
  </si>
  <si>
    <t>17-2011-0219</t>
  </si>
  <si>
    <t>Si</t>
  </si>
  <si>
    <t xml:space="preserve">31 de Diciembre de 2011 </t>
  </si>
  <si>
    <t>31 de octubre de 2014</t>
  </si>
  <si>
    <t>Ministerio de Educación con el Convenio 929</t>
  </si>
  <si>
    <t>Convenio FPI 17_209 de 2010</t>
  </si>
  <si>
    <t xml:space="preserve">23 de abril de 2010 </t>
  </si>
  <si>
    <t xml:space="preserve">15 de diciembre de 2010 </t>
  </si>
  <si>
    <t>172166 de 2012</t>
  </si>
  <si>
    <t xml:space="preserve">23 de Noviembre de 2012 </t>
  </si>
  <si>
    <t>28 de Junio de 2013</t>
  </si>
  <si>
    <t>Criterio</t>
  </si>
  <si>
    <t>Valor</t>
  </si>
  <si>
    <t xml:space="preserve">Concepto, cumple </t>
  </si>
  <si>
    <t>no</t>
  </si>
  <si>
    <t>Total meses de experiencia acreditada valida</t>
  </si>
  <si>
    <t>Total cupos certificados</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</si>
  <si>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</si>
  <si>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</si>
  <si>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</si>
  <si>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</si>
  <si>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</si>
  <si>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</si>
  <si>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</si>
  <si>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</si>
  <si>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</si>
  <si>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</si>
  <si>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</si>
  <si>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</si>
  <si>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</si>
  <si>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</si>
  <si>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</si>
  <si>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 xml:space="preserve">Modalidad Familiar  CDI G2 Ferias </t>
  </si>
  <si>
    <t xml:space="preserve">Modalidad Familiar </t>
  </si>
  <si>
    <t>AV 46 CALLE DEL COMERCIO</t>
  </si>
  <si>
    <t xml:space="preserve">Modalidad Familiar  CDI G3 Purnio </t>
  </si>
  <si>
    <t xml:space="preserve">Calle Principal, Purnio Centro Zonal Oriente </t>
  </si>
  <si>
    <t xml:space="preserve">Modalidad Familiar CDI G4 Ferias </t>
  </si>
  <si>
    <t xml:space="preserve">AV 46 CALLE DEL COMERCIO CENTRO ZONA ORIENTE </t>
  </si>
  <si>
    <t xml:space="preserve">Modalidad Familiar CDI G5 Cabrero </t>
  </si>
  <si>
    <t>KR 12 ENTRE 18 17</t>
  </si>
  <si>
    <t xml:space="preserve">Modalidad Familiar CDI G6 Cabrero </t>
  </si>
  <si>
    <t>KR 12 ENTRE 17 18</t>
  </si>
  <si>
    <t xml:space="preserve">Modalidad Familiar CDI G7 Cabrero </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</si>
  <si>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</si>
  <si>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</si>
  <si>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</si>
  <si>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</si>
  <si>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</si>
  <si>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</si>
  <si>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</si>
  <si>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</si>
  <si>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</si>
  <si>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</si>
  <si>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</si>
  <si>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</si>
  <si>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</si>
  <si>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</si>
  <si>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</si>
  <si>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 xml:space="preserve">Paola Andrea Guerra Vargas </t>
  </si>
  <si>
    <t xml:space="preserve">Psicologa </t>
  </si>
  <si>
    <t xml:space="preserve">Universidad Santo Tomas </t>
  </si>
  <si>
    <t>3 de julio de 2008</t>
  </si>
  <si>
    <t>SI  :    registra tarjeta profesional No. 105804</t>
  </si>
  <si>
    <t>IPS Bionaturalcenter</t>
  </si>
  <si>
    <t xml:space="preserve">10 de abril de 2010 - Julio 4 de 2014 </t>
  </si>
  <si>
    <t xml:space="preserve">Coordinadora de servicios de salud- Talento Humano </t>
  </si>
  <si>
    <t xml:space="preserve">Hospital Andres Girardot de GÜICÁN  </t>
  </si>
  <si>
    <t xml:space="preserve">de 1 de agosto a 31 de Diciembre de 2012 </t>
  </si>
  <si>
    <t xml:space="preserve">Coordinadora Plan de Salud Pública , seguimiento al Plan Municipal Promover inciativas en promoción de la salud a familias  y comunidad  </t>
  </si>
  <si>
    <t>Autofinanciera S.A</t>
  </si>
  <si>
    <t>1 de noviembre de 2011 a junio 30 de 2012</t>
  </si>
  <si>
    <t xml:space="preserve">Psicologa Analista de selección </t>
  </si>
  <si>
    <t>PROFESIONAL DE APOYO PSICOSOCIAL</t>
  </si>
  <si>
    <t xml:space="preserve">Deixie Soviert Araque Montoya </t>
  </si>
  <si>
    <t xml:space="preserve">Trabajadora Social </t>
  </si>
  <si>
    <t xml:space="preserve">Universidad de Caldas </t>
  </si>
  <si>
    <t>16 de Diciembre de 2011</t>
  </si>
  <si>
    <t xml:space="preserve">Secretaria de Salud Publica de la Dorada Caldas </t>
  </si>
  <si>
    <t xml:space="preserve">Marzo 5 a Junio 17 de 2014 </t>
  </si>
  <si>
    <t xml:space="preserve">Apoyo en los programas salud mental  y salud sexual y reproductiva </t>
  </si>
  <si>
    <t xml:space="preserve">Funtope </t>
  </si>
  <si>
    <t>Noviembre 15 de 2010 a enero 25 de 2012</t>
  </si>
  <si>
    <t xml:space="preserve">Trabajadora social en centro de recuperación nutricional  en el hospital las ferias </t>
  </si>
  <si>
    <t xml:space="preserve">Julio 16 de 2012 a octubre 8  de 2013 -  </t>
  </si>
  <si>
    <t xml:space="preserve">Entorno Familiar y programa medio social </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</si>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</sst>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sz val="11"/>
      <color rgb="FFFF0000"/>
      <name val="Calibri"/>
      <family val="2"/>
      <scheme val="minor"/>
    </font>
    <font>
      <b/>
      <sz val="10"/>
      <color theme="1"/>
      <name val="Calibri"/>
      <family val="2"/>
      <scheme val="minor"/>
    </font>
    <font>
      <b/>
      <sz val="9"/>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80">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3"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30"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1" fillId="6" borderId="33" xfId="0" applyFont="1" applyFill="1" applyBorder="1" applyAlignment="1">
      <alignment vertical="center"/>
    </xf>
    <xf numFmtId="0" fontId="31" fillId="6" borderId="33" xfId="0" applyFont="1" applyFill="1" applyBorder="1" applyAlignment="1">
      <alignment horizontal="center" vertical="center"/>
    </xf>
    <xf numFmtId="0" fontId="31"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28" fillId="0" borderId="0" xfId="0" applyFont="1" applyBorder="1" applyAlignment="1">
      <alignment horizontal="justify" vertical="center"/>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6" fillId="0" borderId="0" xfId="0" applyFont="1"/>
    <xf numFmtId="0" fontId="37" fillId="3" borderId="5" xfId="0" applyFont="1" applyFill="1" applyBorder="1" applyAlignment="1">
      <alignment horizontal="center" vertical="center" wrapText="1"/>
    </xf>
    <xf numFmtId="0" fontId="37" fillId="3" borderId="1" xfId="0" applyFont="1" applyFill="1" applyBorder="1" applyAlignment="1">
      <alignment horizontal="center" vertical="center" wrapText="1"/>
    </xf>
    <xf numFmtId="0" fontId="36" fillId="6" borderId="19" xfId="0" applyFont="1" applyFill="1" applyBorder="1" applyAlignment="1">
      <alignment horizontal="center" vertical="center" wrapText="1"/>
    </xf>
    <xf numFmtId="0" fontId="36" fillId="0" borderId="1" xfId="0" applyFont="1" applyBorder="1" applyAlignment="1">
      <alignment horizontal="center" vertical="center"/>
    </xf>
    <xf numFmtId="0" fontId="36" fillId="0" borderId="1" xfId="0" applyFont="1" applyBorder="1"/>
    <xf numFmtId="0" fontId="36" fillId="6" borderId="22" xfId="0" applyFont="1" applyFill="1" applyBorder="1" applyAlignment="1">
      <alignment horizontal="center" vertical="center" wrapText="1"/>
    </xf>
    <xf numFmtId="0" fontId="36" fillId="0" borderId="22" xfId="0" applyFont="1" applyBorder="1" applyAlignment="1">
      <alignment horizontal="center" vertical="center" wrapText="1"/>
    </xf>
    <xf numFmtId="0" fontId="36" fillId="0" borderId="14" xfId="0" applyFont="1" applyBorder="1" applyAlignment="1">
      <alignment horizontal="left"/>
    </xf>
    <xf numFmtId="0" fontId="36" fillId="6" borderId="22" xfId="0" applyFont="1" applyFill="1" applyBorder="1" applyAlignment="1">
      <alignment horizontal="justify" vertical="center" wrapText="1"/>
    </xf>
    <xf numFmtId="0" fontId="36" fillId="6" borderId="0" xfId="0" applyFont="1" applyFill="1" applyBorder="1" applyAlignment="1">
      <alignment vertical="center" wrapText="1"/>
    </xf>
    <xf numFmtId="0" fontId="36" fillId="6" borderId="0" xfId="0" applyFont="1" applyFill="1" applyBorder="1" applyAlignment="1">
      <alignment horizontal="justify" vertical="center" wrapText="1"/>
    </xf>
    <xf numFmtId="0" fontId="36" fillId="0" borderId="0" xfId="0" applyFont="1" applyBorder="1" applyAlignment="1">
      <alignment horizontal="center" vertical="center"/>
    </xf>
    <xf numFmtId="0" fontId="36" fillId="0" borderId="0" xfId="0" applyFont="1" applyBorder="1"/>
    <xf numFmtId="0" fontId="36" fillId="0" borderId="0" xfId="0" applyFont="1" applyBorder="1" applyAlignment="1">
      <alignment horizontal="center"/>
    </xf>
    <xf numFmtId="0" fontId="36" fillId="0" borderId="0" xfId="0" applyFont="1" applyAlignment="1">
      <alignment horizontal="center" vertical="center"/>
    </xf>
    <xf numFmtId="0" fontId="0" fillId="0" borderId="0" xfId="0" applyAlignment="1">
      <alignment vertical="center" wrapText="1"/>
    </xf>
    <xf numFmtId="0" fontId="35" fillId="3" borderId="1" xfId="0" applyFont="1" applyFill="1" applyBorder="1" applyAlignment="1" applyProtection="1">
      <alignment vertical="center"/>
    </xf>
    <xf numFmtId="0" fontId="34" fillId="0" borderId="1" xfId="0" applyFont="1" applyFill="1" applyBorder="1" applyAlignment="1" applyProtection="1">
      <alignment horizontal="center"/>
    </xf>
    <xf numFmtId="0" fontId="36" fillId="0" borderId="1" xfId="0" applyFont="1" applyBorder="1" applyAlignment="1">
      <alignment vertical="center"/>
    </xf>
    <xf numFmtId="0" fontId="35" fillId="0" borderId="1" xfId="0" applyFont="1" applyFill="1" applyBorder="1" applyAlignment="1" applyProtection="1">
      <alignment horizontal="center"/>
    </xf>
    <xf numFmtId="0" fontId="35" fillId="0" borderId="0" xfId="0" applyFont="1" applyFill="1" applyBorder="1" applyAlignment="1" applyProtection="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34" fillId="0" borderId="0" xfId="0" applyFont="1" applyFill="1" applyBorder="1" applyAlignment="1" applyProtection="1">
      <alignment horizontal="center"/>
    </xf>
    <xf numFmtId="0" fontId="36" fillId="0" borderId="1" xfId="0" applyFont="1" applyBorder="1" applyAlignment="1">
      <alignment horizontal="left"/>
    </xf>
    <xf numFmtId="0" fontId="36" fillId="0" borderId="22" xfId="0" applyFont="1" applyBorder="1" applyAlignment="1">
      <alignment vertical="center" wrapText="1"/>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6" borderId="22" xfId="0" applyFont="1" applyFill="1" applyBorder="1" applyAlignment="1">
      <alignment vertical="center" wrapText="1"/>
    </xf>
    <xf numFmtId="0" fontId="36" fillId="6" borderId="23" xfId="0" applyFont="1" applyFill="1" applyBorder="1" applyAlignment="1">
      <alignment vertical="center" wrapText="1"/>
    </xf>
    <xf numFmtId="0" fontId="36" fillId="6" borderId="24" xfId="0" applyFont="1" applyFill="1" applyBorder="1" applyAlignment="1">
      <alignment vertical="center" wrapText="1"/>
    </xf>
    <xf numFmtId="0" fontId="36" fillId="0" borderId="5" xfId="0" applyFont="1" applyBorder="1" applyAlignment="1">
      <alignment horizontal="left"/>
    </xf>
    <xf numFmtId="0" fontId="36" fillId="0" borderId="39" xfId="0" applyFont="1" applyBorder="1" applyAlignment="1">
      <alignment horizontal="left"/>
    </xf>
    <xf numFmtId="0" fontId="36" fillId="0" borderId="14" xfId="0" applyFont="1" applyBorder="1" applyAlignment="1">
      <alignment horizontal="left"/>
    </xf>
    <xf numFmtId="0" fontId="36" fillId="0" borderId="5" xfId="0" applyFont="1" applyBorder="1" applyAlignment="1">
      <alignment horizontal="left" vertical="center" wrapText="1"/>
    </xf>
    <xf numFmtId="0" fontId="36" fillId="0" borderId="39" xfId="0" applyFont="1" applyBorder="1" applyAlignment="1">
      <alignment horizontal="left" vertical="center" wrapText="1"/>
    </xf>
    <xf numFmtId="0" fontId="36" fillId="0" borderId="14" xfId="0" applyFont="1" applyBorder="1" applyAlignment="1">
      <alignment horizontal="left" vertical="center" wrapText="1"/>
    </xf>
    <xf numFmtId="0" fontId="36" fillId="0" borderId="5" xfId="0" applyFont="1" applyBorder="1" applyAlignment="1">
      <alignment horizontal="left" vertical="top"/>
    </xf>
    <xf numFmtId="0" fontId="36" fillId="0" borderId="39" xfId="0" applyFont="1" applyBorder="1" applyAlignment="1">
      <alignment horizontal="left" vertical="top"/>
    </xf>
    <xf numFmtId="0" fontId="36" fillId="0" borderId="14" xfId="0" applyFont="1" applyBorder="1" applyAlignment="1">
      <alignment horizontal="left" vertical="top"/>
    </xf>
    <xf numFmtId="0" fontId="29" fillId="9" borderId="0" xfId="0" applyFont="1" applyFill="1" applyAlignment="1">
      <alignment horizontal="center"/>
    </xf>
    <xf numFmtId="0" fontId="21" fillId="0" borderId="0" xfId="0" applyFont="1" applyAlignment="1">
      <alignment horizontal="center" vertical="center"/>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7" fillId="3" borderId="1" xfId="0" applyFont="1" applyFill="1" applyBorder="1" applyAlignment="1">
      <alignment horizontal="center" vertical="center" wrapText="1"/>
    </xf>
    <xf numFmtId="14" fontId="34" fillId="0" borderId="1" xfId="0" applyNumberFormat="1" applyFont="1" applyFill="1" applyBorder="1" applyAlignment="1" applyProtection="1">
      <alignment horizontal="center"/>
    </xf>
    <xf numFmtId="0" fontId="37" fillId="0" borderId="41" xfId="0" applyFont="1" applyBorder="1" applyAlignment="1">
      <alignment horizontal="left" vertical="center"/>
    </xf>
    <xf numFmtId="0" fontId="36" fillId="6" borderId="19" xfId="0" applyFont="1" applyFill="1" applyBorder="1" applyAlignment="1">
      <alignment vertical="center" wrapText="1"/>
    </xf>
    <xf numFmtId="0" fontId="36" fillId="6" borderId="20" xfId="0" applyFont="1" applyFill="1" applyBorder="1" applyAlignment="1">
      <alignment vertical="center" wrapText="1"/>
    </xf>
    <xf numFmtId="0" fontId="36" fillId="6" borderId="21" xfId="0" applyFont="1" applyFill="1" applyBorder="1" applyAlignment="1">
      <alignment vertical="center" wrapText="1"/>
    </xf>
    <xf numFmtId="0" fontId="36" fillId="0" borderId="0" xfId="0" applyFont="1" applyAlignment="1">
      <alignment horizontal="left"/>
    </xf>
    <xf numFmtId="0" fontId="36" fillId="6" borderId="22" xfId="0" applyFont="1" applyFill="1" applyBorder="1" applyAlignment="1">
      <alignment horizontal="left" vertical="center" wrapText="1"/>
    </xf>
    <xf numFmtId="0" fontId="36" fillId="6" borderId="23" xfId="0" applyFont="1" applyFill="1" applyBorder="1" applyAlignment="1">
      <alignment horizontal="left" vertical="center" wrapText="1"/>
    </xf>
    <xf numFmtId="0" fontId="36" fillId="6" borderId="24" xfId="0" applyFont="1" applyFill="1" applyBorder="1" applyAlignment="1">
      <alignment horizontal="left"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xf>
    <xf numFmtId="0" fontId="0" fillId="0" borderId="12" xfId="0" applyBorder="1" applyAlignment="1">
      <alignment horizontal="center"/>
    </xf>
    <xf numFmtId="0" fontId="0" fillId="0" borderId="4" xfId="0" applyBorder="1" applyAlignment="1">
      <alignment horizontal="center"/>
    </xf>
    <xf numFmtId="0" fontId="0" fillId="0" borderId="13" xfId="0" applyFill="1" applyBorder="1" applyAlignment="1">
      <alignment horizontal="center"/>
    </xf>
    <xf numFmtId="0" fontId="0" fillId="0" borderId="12" xfId="0" applyFill="1" applyBorder="1" applyAlignment="1">
      <alignment horizontal="center"/>
    </xf>
    <xf numFmtId="0" fontId="0" fillId="0" borderId="4" xfId="0" applyFill="1" applyBorder="1" applyAlignment="1">
      <alignment horizontal="center"/>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6"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wrapText="1"/>
    </xf>
    <xf numFmtId="0" fontId="0" fillId="0" borderId="12" xfId="0" applyBorder="1" applyAlignment="1">
      <alignment horizontal="center" wrapText="1"/>
    </xf>
    <xf numFmtId="0" fontId="0" fillId="0" borderId="4" xfId="0" applyBorder="1" applyAlignment="1">
      <alignment horizont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38"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38" fillId="0" borderId="43" xfId="0" applyFont="1" applyBorder="1" applyAlignment="1">
      <alignment horizontal="center" vertical="center" wrapText="1"/>
    </xf>
    <xf numFmtId="0" fontId="38" fillId="0" borderId="44" xfId="0" applyFont="1" applyBorder="1" applyAlignment="1">
      <alignment horizontal="center" vertical="center" wrapText="1"/>
    </xf>
    <xf numFmtId="0" fontId="38" fillId="0" borderId="45"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47" xfId="0" applyFont="1" applyBorder="1" applyAlignment="1">
      <alignment horizontal="center" vertical="center" wrapText="1"/>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6" fillId="0" borderId="0" xfId="0" applyFont="1" applyFill="1" applyAlignment="1">
      <alignment horizontal="left" vertical="center" wrapText="1"/>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8" fillId="2" borderId="1" xfId="0" applyFont="1" applyFill="1" applyBorder="1" applyAlignment="1">
      <alignment horizontal="center" vertical="center" wrapText="1"/>
    </xf>
    <xf numFmtId="44" fontId="32" fillId="6" borderId="32" xfId="3" applyFont="1" applyFill="1" applyBorder="1" applyAlignment="1">
      <alignment horizontal="center" vertical="center" wrapText="1"/>
    </xf>
    <xf numFmtId="44" fontId="32" fillId="6" borderId="31" xfId="3" applyFont="1" applyFill="1" applyBorder="1" applyAlignment="1">
      <alignment horizontal="center"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2" fillId="6" borderId="32"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abSelected="1" zoomScale="75" zoomScaleNormal="75" workbookViewId="0">
      <selection activeCell="H64" sqref="H6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6" t="s">
        <v>31</v>
      </c>
      <c r="B2" s="186"/>
      <c r="C2" s="186"/>
      <c r="D2" s="186"/>
      <c r="E2" s="186"/>
      <c r="F2" s="186"/>
      <c r="G2" s="186"/>
      <c r="H2" s="186"/>
      <c r="I2" s="186"/>
      <c r="J2" s="186"/>
      <c r="K2" s="186"/>
      <c r="L2" s="186"/>
    </row>
    <row r="4" spans="1:12" ht="16.5" x14ac:dyDescent="0.25">
      <c r="A4" s="187" t="s">
        <v>9</v>
      </c>
      <c r="B4" s="187"/>
      <c r="C4" s="187"/>
      <c r="D4" s="187"/>
      <c r="E4" s="187"/>
      <c r="F4" s="187"/>
      <c r="G4" s="187"/>
      <c r="H4" s="187"/>
      <c r="I4" s="187"/>
      <c r="J4" s="187"/>
      <c r="K4" s="187"/>
      <c r="L4" s="187"/>
    </row>
    <row r="5" spans="1:12" ht="16.5" x14ac:dyDescent="0.25">
      <c r="A5" s="57"/>
    </row>
    <row r="6" spans="1:12" ht="16.5" x14ac:dyDescent="0.25">
      <c r="A6" s="187" t="s">
        <v>45</v>
      </c>
      <c r="B6" s="187"/>
      <c r="C6" s="187"/>
      <c r="D6" s="187"/>
      <c r="E6" s="187"/>
      <c r="F6" s="187"/>
      <c r="G6" s="187"/>
      <c r="H6" s="187"/>
      <c r="I6" s="187"/>
      <c r="J6" s="187"/>
      <c r="K6" s="187"/>
      <c r="L6" s="187"/>
    </row>
    <row r="7" spans="1:12" ht="16.5" x14ac:dyDescent="0.25">
      <c r="A7" s="58"/>
    </row>
    <row r="8" spans="1:12" ht="109.5" customHeight="1" x14ac:dyDescent="0.25">
      <c r="A8" s="188" t="s">
        <v>46</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33</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59" t="s">
        <v>10</v>
      </c>
      <c r="B13" s="189" t="s">
        <v>30</v>
      </c>
      <c r="C13" s="190"/>
      <c r="D13" s="190"/>
      <c r="E13" s="190"/>
      <c r="F13" s="190"/>
      <c r="G13" s="190"/>
      <c r="H13" s="190"/>
      <c r="I13" s="190"/>
      <c r="J13" s="190"/>
      <c r="K13" s="190"/>
      <c r="L13" s="190"/>
    </row>
    <row r="14" spans="1:12" s="75" customFormat="1" ht="25.5" customHeight="1" thickBot="1" x14ac:dyDescent="0.3">
      <c r="A14" s="60">
        <v>1</v>
      </c>
      <c r="B14" s="164" t="s">
        <v>67</v>
      </c>
      <c r="C14" s="165" t="s">
        <v>47</v>
      </c>
      <c r="D14" s="165" t="s">
        <v>47</v>
      </c>
      <c r="E14" s="165" t="s">
        <v>47</v>
      </c>
      <c r="F14" s="165" t="s">
        <v>47</v>
      </c>
      <c r="G14" s="165" t="s">
        <v>47</v>
      </c>
      <c r="H14" s="165" t="s">
        <v>47</v>
      </c>
      <c r="I14" s="165" t="s">
        <v>47</v>
      </c>
      <c r="J14" s="165" t="s">
        <v>47</v>
      </c>
      <c r="K14" s="165" t="s">
        <v>47</v>
      </c>
      <c r="L14" s="166" t="s">
        <v>47</v>
      </c>
    </row>
    <row r="15" spans="1:12" s="75" customFormat="1" ht="15.75" thickBot="1" x14ac:dyDescent="0.3">
      <c r="A15" s="60">
        <f>SUM(A14+1)</f>
        <v>2</v>
      </c>
      <c r="B15" s="164" t="s">
        <v>68</v>
      </c>
      <c r="C15" s="165" t="s">
        <v>48</v>
      </c>
      <c r="D15" s="165" t="s">
        <v>48</v>
      </c>
      <c r="E15" s="165" t="s">
        <v>48</v>
      </c>
      <c r="F15" s="165" t="s">
        <v>48</v>
      </c>
      <c r="G15" s="165" t="s">
        <v>48</v>
      </c>
      <c r="H15" s="165" t="s">
        <v>48</v>
      </c>
      <c r="I15" s="165" t="s">
        <v>48</v>
      </c>
      <c r="J15" s="165" t="s">
        <v>48</v>
      </c>
      <c r="K15" s="165" t="s">
        <v>48</v>
      </c>
      <c r="L15" s="166" t="s">
        <v>48</v>
      </c>
    </row>
    <row r="16" spans="1:12" s="75" customFormat="1" ht="15.75" thickBot="1" x14ac:dyDescent="0.3">
      <c r="A16" s="60">
        <f t="shared" ref="A16:A27" si="0">SUM(A15+1)</f>
        <v>3</v>
      </c>
      <c r="B16" s="164" t="s">
        <v>59</v>
      </c>
      <c r="C16" s="165" t="s">
        <v>49</v>
      </c>
      <c r="D16" s="165" t="s">
        <v>49</v>
      </c>
      <c r="E16" s="165" t="s">
        <v>49</v>
      </c>
      <c r="F16" s="165" t="s">
        <v>49</v>
      </c>
      <c r="G16" s="165" t="s">
        <v>49</v>
      </c>
      <c r="H16" s="165" t="s">
        <v>49</v>
      </c>
      <c r="I16" s="165" t="s">
        <v>49</v>
      </c>
      <c r="J16" s="165" t="s">
        <v>49</v>
      </c>
      <c r="K16" s="165" t="s">
        <v>49</v>
      </c>
      <c r="L16" s="166" t="s">
        <v>49</v>
      </c>
    </row>
    <row r="17" spans="1:14" s="75" customFormat="1" ht="15.75" thickBot="1" x14ac:dyDescent="0.3">
      <c r="A17" s="60">
        <f t="shared" si="0"/>
        <v>4</v>
      </c>
      <c r="B17" s="164" t="s">
        <v>60</v>
      </c>
      <c r="C17" s="165" t="s">
        <v>50</v>
      </c>
      <c r="D17" s="165" t="s">
        <v>50</v>
      </c>
      <c r="E17" s="165" t="s">
        <v>50</v>
      </c>
      <c r="F17" s="165" t="s">
        <v>50</v>
      </c>
      <c r="G17" s="165" t="s">
        <v>50</v>
      </c>
      <c r="H17" s="165" t="s">
        <v>50</v>
      </c>
      <c r="I17" s="165" t="s">
        <v>50</v>
      </c>
      <c r="J17" s="165" t="s">
        <v>50</v>
      </c>
      <c r="K17" s="165" t="s">
        <v>50</v>
      </c>
      <c r="L17" s="166" t="s">
        <v>50</v>
      </c>
    </row>
    <row r="18" spans="1:14" s="75" customFormat="1" ht="15.75" thickBot="1" x14ac:dyDescent="0.3">
      <c r="A18" s="60">
        <f t="shared" si="0"/>
        <v>5</v>
      </c>
      <c r="B18" s="164" t="s">
        <v>51</v>
      </c>
      <c r="C18" s="165" t="s">
        <v>51</v>
      </c>
      <c r="D18" s="165" t="s">
        <v>51</v>
      </c>
      <c r="E18" s="165" t="s">
        <v>51</v>
      </c>
      <c r="F18" s="165" t="s">
        <v>51</v>
      </c>
      <c r="G18" s="165" t="s">
        <v>51</v>
      </c>
      <c r="H18" s="165" t="s">
        <v>51</v>
      </c>
      <c r="I18" s="165" t="s">
        <v>51</v>
      </c>
      <c r="J18" s="165" t="s">
        <v>51</v>
      </c>
      <c r="K18" s="165" t="s">
        <v>51</v>
      </c>
      <c r="L18" s="166" t="s">
        <v>51</v>
      </c>
    </row>
    <row r="19" spans="1:14" s="75" customFormat="1" ht="15.75" thickBot="1" x14ac:dyDescent="0.3">
      <c r="A19" s="60">
        <f t="shared" si="0"/>
        <v>6</v>
      </c>
      <c r="B19" s="164" t="s">
        <v>52</v>
      </c>
      <c r="C19" s="165" t="s">
        <v>52</v>
      </c>
      <c r="D19" s="165" t="s">
        <v>52</v>
      </c>
      <c r="E19" s="165" t="s">
        <v>52</v>
      </c>
      <c r="F19" s="165" t="s">
        <v>52</v>
      </c>
      <c r="G19" s="165" t="s">
        <v>52</v>
      </c>
      <c r="H19" s="165" t="s">
        <v>52</v>
      </c>
      <c r="I19" s="165" t="s">
        <v>52</v>
      </c>
      <c r="J19" s="165" t="s">
        <v>52</v>
      </c>
      <c r="K19" s="165" t="s">
        <v>52</v>
      </c>
      <c r="L19" s="166" t="s">
        <v>52</v>
      </c>
    </row>
    <row r="20" spans="1:14" s="75" customFormat="1" ht="15.75" thickBot="1" x14ac:dyDescent="0.3">
      <c r="A20" s="60">
        <f t="shared" si="0"/>
        <v>7</v>
      </c>
      <c r="B20" s="164" t="s">
        <v>69</v>
      </c>
      <c r="C20" s="165" t="s">
        <v>53</v>
      </c>
      <c r="D20" s="165" t="s">
        <v>53</v>
      </c>
      <c r="E20" s="165" t="s">
        <v>53</v>
      </c>
      <c r="F20" s="165" t="s">
        <v>53</v>
      </c>
      <c r="G20" s="165" t="s">
        <v>53</v>
      </c>
      <c r="H20" s="165" t="s">
        <v>53</v>
      </c>
      <c r="I20" s="165" t="s">
        <v>53</v>
      </c>
      <c r="J20" s="165" t="s">
        <v>53</v>
      </c>
      <c r="K20" s="165" t="s">
        <v>53</v>
      </c>
      <c r="L20" s="166" t="s">
        <v>53</v>
      </c>
    </row>
    <row r="21" spans="1:14" ht="15.75" thickBot="1" x14ac:dyDescent="0.3">
      <c r="A21" s="60">
        <f t="shared" si="0"/>
        <v>8</v>
      </c>
      <c r="B21" s="164" t="s">
        <v>61</v>
      </c>
      <c r="C21" s="165" t="s">
        <v>54</v>
      </c>
      <c r="D21" s="165" t="s">
        <v>54</v>
      </c>
      <c r="E21" s="165" t="s">
        <v>54</v>
      </c>
      <c r="F21" s="165" t="s">
        <v>54</v>
      </c>
      <c r="G21" s="165" t="s">
        <v>54</v>
      </c>
      <c r="H21" s="165" t="s">
        <v>54</v>
      </c>
      <c r="I21" s="165" t="s">
        <v>54</v>
      </c>
      <c r="J21" s="165" t="s">
        <v>54</v>
      </c>
      <c r="K21" s="165" t="s">
        <v>54</v>
      </c>
      <c r="L21" s="166" t="s">
        <v>54</v>
      </c>
    </row>
    <row r="22" spans="1:14" ht="15.75" thickBot="1" x14ac:dyDescent="0.3">
      <c r="A22" s="60">
        <f t="shared" si="0"/>
        <v>9</v>
      </c>
      <c r="B22" s="167" t="s">
        <v>55</v>
      </c>
      <c r="C22" s="167"/>
      <c r="D22" s="167"/>
      <c r="E22" s="167"/>
      <c r="F22" s="167"/>
      <c r="G22" s="167"/>
      <c r="H22" s="167"/>
      <c r="I22" s="167"/>
      <c r="J22" s="167"/>
      <c r="K22" s="167"/>
      <c r="L22" s="167"/>
    </row>
    <row r="23" spans="1:14" ht="15.75" thickBot="1" x14ac:dyDescent="0.3">
      <c r="A23" s="60">
        <f t="shared" si="0"/>
        <v>10</v>
      </c>
      <c r="B23" s="167" t="s">
        <v>70</v>
      </c>
      <c r="C23" s="167"/>
      <c r="D23" s="167"/>
      <c r="E23" s="167"/>
      <c r="F23" s="167"/>
      <c r="G23" s="167"/>
      <c r="H23" s="167"/>
      <c r="I23" s="167"/>
      <c r="J23" s="167"/>
      <c r="K23" s="167"/>
      <c r="L23" s="167"/>
    </row>
    <row r="24" spans="1:14" s="75" customFormat="1" ht="15.75" thickBot="1" x14ac:dyDescent="0.3">
      <c r="A24" s="60">
        <f t="shared" si="0"/>
        <v>11</v>
      </c>
      <c r="B24" s="167" t="s">
        <v>71</v>
      </c>
      <c r="C24" s="167"/>
      <c r="D24" s="167"/>
      <c r="E24" s="167"/>
      <c r="F24" s="167"/>
      <c r="G24" s="167"/>
      <c r="H24" s="167"/>
      <c r="I24" s="167"/>
      <c r="J24" s="167"/>
      <c r="K24" s="167"/>
      <c r="L24" s="167"/>
      <c r="N24" s="133"/>
    </row>
    <row r="25" spans="1:14" s="75" customFormat="1" x14ac:dyDescent="0.25">
      <c r="A25" s="131">
        <f t="shared" si="0"/>
        <v>12</v>
      </c>
      <c r="B25" s="168" t="s">
        <v>56</v>
      </c>
      <c r="C25" s="168"/>
      <c r="D25" s="168"/>
      <c r="E25" s="168"/>
      <c r="F25" s="168"/>
      <c r="G25" s="168"/>
      <c r="H25" s="168"/>
      <c r="I25" s="168"/>
      <c r="J25" s="168"/>
      <c r="K25" s="168"/>
      <c r="L25" s="168"/>
    </row>
    <row r="26" spans="1:14" x14ac:dyDescent="0.25">
      <c r="A26" s="69">
        <f t="shared" si="0"/>
        <v>13</v>
      </c>
      <c r="B26" s="167" t="s">
        <v>57</v>
      </c>
      <c r="C26" s="167"/>
      <c r="D26" s="167"/>
      <c r="E26" s="167"/>
      <c r="F26" s="167"/>
      <c r="G26" s="167"/>
      <c r="H26" s="167"/>
      <c r="I26" s="167"/>
      <c r="J26" s="167"/>
      <c r="K26" s="167"/>
      <c r="L26" s="167"/>
    </row>
    <row r="27" spans="1:14" s="130" customFormat="1" x14ac:dyDescent="0.25">
      <c r="A27" s="69">
        <f t="shared" si="0"/>
        <v>14</v>
      </c>
      <c r="B27" s="167" t="s">
        <v>58</v>
      </c>
      <c r="C27" s="167"/>
      <c r="D27" s="167"/>
      <c r="E27" s="167"/>
      <c r="F27" s="167"/>
      <c r="G27" s="167"/>
      <c r="H27" s="167"/>
      <c r="I27" s="167"/>
      <c r="J27" s="167"/>
      <c r="K27" s="167"/>
      <c r="L27" s="167"/>
    </row>
    <row r="28" spans="1:14" s="130" customFormat="1" x14ac:dyDescent="0.25">
      <c r="A28" s="61"/>
      <c r="B28" s="61"/>
      <c r="C28" s="61"/>
      <c r="D28" s="61"/>
      <c r="E28" s="169"/>
      <c r="F28" s="169"/>
      <c r="G28" s="169"/>
      <c r="H28" s="169"/>
      <c r="I28" s="169"/>
      <c r="J28" s="169"/>
      <c r="K28" s="169"/>
      <c r="L28" s="169"/>
      <c r="M28" s="169"/>
      <c r="N28" s="169"/>
    </row>
    <row r="29" spans="1:14" s="130" customFormat="1" x14ac:dyDescent="0.25">
      <c r="A29" s="132"/>
      <c r="B29" s="61"/>
      <c r="C29" s="61"/>
      <c r="D29" s="61"/>
      <c r="E29" s="163"/>
      <c r="F29" s="163"/>
      <c r="G29" s="163"/>
      <c r="H29" s="163"/>
      <c r="I29" s="163"/>
      <c r="J29" s="163"/>
      <c r="K29" s="163"/>
      <c r="L29" s="163"/>
      <c r="M29" s="163"/>
      <c r="N29" s="163"/>
    </row>
    <row r="30" spans="1:14" s="142" customFormat="1" ht="12.75" x14ac:dyDescent="0.2">
      <c r="A30" s="159" t="s">
        <v>76</v>
      </c>
      <c r="B30" s="159"/>
      <c r="C30" s="160" t="s">
        <v>77</v>
      </c>
      <c r="D30" s="160"/>
      <c r="E30" s="160"/>
      <c r="F30" s="160"/>
      <c r="G30" s="160"/>
      <c r="H30" s="160"/>
      <c r="I30" s="160"/>
      <c r="J30" s="160"/>
      <c r="K30" s="160"/>
      <c r="L30" s="160"/>
    </row>
    <row r="31" spans="1:14" s="142" customFormat="1" ht="12.75" x14ac:dyDescent="0.2">
      <c r="A31" s="159" t="s">
        <v>78</v>
      </c>
      <c r="B31" s="161"/>
      <c r="C31" s="160" t="s">
        <v>52</v>
      </c>
      <c r="D31" s="160"/>
      <c r="E31" s="160"/>
      <c r="F31" s="160"/>
      <c r="G31" s="160"/>
      <c r="H31" s="160"/>
      <c r="I31" s="160"/>
      <c r="J31" s="160"/>
      <c r="K31" s="160"/>
      <c r="L31" s="160"/>
    </row>
    <row r="32" spans="1:14" s="142" customFormat="1" ht="12.75" x14ac:dyDescent="0.2">
      <c r="A32" s="159" t="s">
        <v>79</v>
      </c>
      <c r="B32" s="161"/>
      <c r="C32" s="162" t="s">
        <v>80</v>
      </c>
      <c r="D32" s="162"/>
      <c r="E32" s="162"/>
      <c r="F32" s="162"/>
      <c r="G32" s="162"/>
      <c r="H32" s="162"/>
      <c r="I32" s="162"/>
      <c r="J32" s="162"/>
      <c r="K32" s="162"/>
      <c r="L32" s="162"/>
    </row>
    <row r="33" spans="1:12" s="142" customFormat="1" ht="12.75" x14ac:dyDescent="0.2">
      <c r="A33" s="159" t="s">
        <v>81</v>
      </c>
      <c r="B33" s="161"/>
      <c r="C33" s="162" t="s">
        <v>82</v>
      </c>
      <c r="D33" s="162"/>
      <c r="E33" s="162"/>
      <c r="F33" s="162"/>
      <c r="G33" s="162"/>
      <c r="H33" s="162"/>
      <c r="I33" s="162"/>
      <c r="J33" s="162"/>
      <c r="K33" s="162"/>
      <c r="L33" s="162"/>
    </row>
    <row r="34" spans="1:12" s="142" customFormat="1" ht="12.75" x14ac:dyDescent="0.2">
      <c r="A34" s="159" t="s">
        <v>83</v>
      </c>
      <c r="B34" s="161"/>
      <c r="C34" s="192">
        <v>41971</v>
      </c>
      <c r="D34" s="192"/>
      <c r="E34" s="192"/>
      <c r="F34" s="192"/>
      <c r="G34" s="192"/>
      <c r="H34" s="192"/>
      <c r="I34" s="192"/>
      <c r="J34" s="192"/>
      <c r="K34" s="192"/>
      <c r="L34" s="192"/>
    </row>
    <row r="35" spans="1:12" s="142" customFormat="1" ht="12.75" x14ac:dyDescent="0.2">
      <c r="A35" s="193"/>
      <c r="B35" s="193"/>
      <c r="C35" s="193"/>
      <c r="D35" s="193"/>
      <c r="E35" s="193"/>
      <c r="F35" s="193"/>
      <c r="G35" s="193"/>
      <c r="H35" s="193"/>
      <c r="I35" s="193"/>
      <c r="J35" s="193"/>
      <c r="K35" s="193"/>
      <c r="L35" s="193"/>
    </row>
    <row r="36" spans="1:12" s="142" customFormat="1" ht="25.5" x14ac:dyDescent="0.2">
      <c r="A36" s="191" t="s">
        <v>11</v>
      </c>
      <c r="B36" s="191"/>
      <c r="C36" s="191"/>
      <c r="D36" s="191"/>
      <c r="E36" s="143" t="s">
        <v>12</v>
      </c>
      <c r="F36" s="144" t="s">
        <v>13</v>
      </c>
      <c r="G36" s="144" t="s">
        <v>14</v>
      </c>
      <c r="H36" s="191" t="s">
        <v>0</v>
      </c>
      <c r="I36" s="191"/>
      <c r="J36" s="191"/>
      <c r="K36" s="191"/>
      <c r="L36" s="191"/>
    </row>
    <row r="37" spans="1:12" s="142" customFormat="1" ht="12.75" x14ac:dyDescent="0.2">
      <c r="A37" s="194" t="s">
        <v>84</v>
      </c>
      <c r="B37" s="195"/>
      <c r="C37" s="195"/>
      <c r="D37" s="196"/>
      <c r="E37" s="145" t="s">
        <v>85</v>
      </c>
      <c r="F37" s="146"/>
      <c r="G37" s="147" t="s">
        <v>62</v>
      </c>
      <c r="H37" s="170" t="s">
        <v>86</v>
      </c>
      <c r="I37" s="170"/>
      <c r="J37" s="170"/>
      <c r="K37" s="170"/>
      <c r="L37" s="170"/>
    </row>
    <row r="38" spans="1:12" s="142" customFormat="1" ht="12.75" x14ac:dyDescent="0.2">
      <c r="A38" s="174" t="s">
        <v>63</v>
      </c>
      <c r="B38" s="175"/>
      <c r="C38" s="175"/>
      <c r="D38" s="176"/>
      <c r="E38" s="148">
        <v>18</v>
      </c>
      <c r="F38" s="146" t="s">
        <v>62</v>
      </c>
      <c r="G38" s="147"/>
      <c r="H38" s="170"/>
      <c r="I38" s="170"/>
      <c r="J38" s="170"/>
      <c r="K38" s="170"/>
      <c r="L38" s="170"/>
    </row>
    <row r="39" spans="1:12" s="142" customFormat="1" ht="12.75" x14ac:dyDescent="0.2">
      <c r="A39" s="174" t="s">
        <v>35</v>
      </c>
      <c r="B39" s="175"/>
      <c r="C39" s="175"/>
      <c r="D39" s="176"/>
      <c r="E39" s="148">
        <v>17</v>
      </c>
      <c r="F39" s="146" t="s">
        <v>62</v>
      </c>
      <c r="G39" s="147"/>
      <c r="H39" s="170"/>
      <c r="I39" s="170"/>
      <c r="J39" s="170"/>
      <c r="K39" s="170"/>
      <c r="L39" s="170"/>
    </row>
    <row r="40" spans="1:12" s="142" customFormat="1" ht="12.75" x14ac:dyDescent="0.2">
      <c r="A40" s="171" t="s">
        <v>64</v>
      </c>
      <c r="B40" s="172"/>
      <c r="C40" s="172"/>
      <c r="D40" s="173"/>
      <c r="E40" s="149"/>
      <c r="F40" s="146" t="s">
        <v>62</v>
      </c>
      <c r="G40" s="147"/>
      <c r="H40" s="170" t="s">
        <v>87</v>
      </c>
      <c r="I40" s="170"/>
      <c r="J40" s="170"/>
      <c r="K40" s="170"/>
      <c r="L40" s="170"/>
    </row>
    <row r="41" spans="1:12" s="142" customFormat="1" ht="12.75" x14ac:dyDescent="0.2">
      <c r="A41" s="171" t="s">
        <v>88</v>
      </c>
      <c r="B41" s="172"/>
      <c r="C41" s="172"/>
      <c r="D41" s="173"/>
      <c r="E41" s="149"/>
      <c r="F41" s="146" t="s">
        <v>62</v>
      </c>
      <c r="G41" s="147"/>
      <c r="H41" s="177"/>
      <c r="I41" s="178"/>
      <c r="J41" s="178"/>
      <c r="K41" s="178"/>
      <c r="L41" s="179"/>
    </row>
    <row r="42" spans="1:12" s="142" customFormat="1" ht="12.75" x14ac:dyDescent="0.2">
      <c r="A42" s="171" t="s">
        <v>89</v>
      </c>
      <c r="B42" s="172"/>
      <c r="C42" s="172"/>
      <c r="D42" s="173"/>
      <c r="E42" s="149"/>
      <c r="F42" s="146" t="s">
        <v>62</v>
      </c>
      <c r="G42" s="147"/>
      <c r="H42" s="177"/>
      <c r="I42" s="178"/>
      <c r="J42" s="178"/>
      <c r="K42" s="178"/>
      <c r="L42" s="179"/>
    </row>
    <row r="43" spans="1:12" s="142" customFormat="1" ht="12.75" customHeight="1" x14ac:dyDescent="0.2">
      <c r="A43" s="171" t="s">
        <v>90</v>
      </c>
      <c r="B43" s="172"/>
      <c r="C43" s="172"/>
      <c r="D43" s="173"/>
      <c r="E43" s="149">
        <v>15</v>
      </c>
      <c r="F43" s="146" t="s">
        <v>62</v>
      </c>
      <c r="G43" s="147"/>
      <c r="H43" s="180" t="s">
        <v>91</v>
      </c>
      <c r="I43" s="181"/>
      <c r="J43" s="181"/>
      <c r="K43" s="181"/>
      <c r="L43" s="182"/>
    </row>
    <row r="44" spans="1:12" s="142" customFormat="1" ht="12.75" x14ac:dyDescent="0.2">
      <c r="A44" s="171" t="s">
        <v>72</v>
      </c>
      <c r="B44" s="172"/>
      <c r="C44" s="172"/>
      <c r="D44" s="173"/>
      <c r="E44" s="149"/>
      <c r="F44" s="146"/>
      <c r="G44" s="147"/>
      <c r="H44" s="183" t="s">
        <v>92</v>
      </c>
      <c r="I44" s="184"/>
      <c r="J44" s="184"/>
      <c r="K44" s="184"/>
      <c r="L44" s="185"/>
    </row>
    <row r="45" spans="1:12" s="142" customFormat="1" ht="12.75" x14ac:dyDescent="0.2">
      <c r="A45" s="171" t="s">
        <v>65</v>
      </c>
      <c r="B45" s="172"/>
      <c r="C45" s="172"/>
      <c r="D45" s="173"/>
      <c r="E45" s="149">
        <v>16</v>
      </c>
      <c r="F45" s="146" t="s">
        <v>62</v>
      </c>
      <c r="G45" s="147"/>
      <c r="H45" s="170"/>
      <c r="I45" s="170"/>
      <c r="J45" s="170"/>
      <c r="K45" s="170"/>
      <c r="L45" s="170"/>
    </row>
    <row r="46" spans="1:12" s="142" customFormat="1" ht="12.75" x14ac:dyDescent="0.2">
      <c r="A46" s="171" t="s">
        <v>93</v>
      </c>
      <c r="B46" s="172"/>
      <c r="C46" s="172"/>
      <c r="D46" s="173"/>
      <c r="E46" s="149"/>
      <c r="F46" s="146"/>
      <c r="G46" s="147"/>
      <c r="H46" s="177" t="s">
        <v>94</v>
      </c>
      <c r="I46" s="178"/>
      <c r="J46" s="178"/>
      <c r="K46" s="178"/>
      <c r="L46" s="179"/>
    </row>
    <row r="47" spans="1:12" s="142" customFormat="1" ht="12.75" x14ac:dyDescent="0.2">
      <c r="A47" s="174" t="s">
        <v>15</v>
      </c>
      <c r="B47" s="175"/>
      <c r="C47" s="175"/>
      <c r="D47" s="176"/>
      <c r="E47" s="148">
        <v>8</v>
      </c>
      <c r="F47" s="146" t="s">
        <v>62</v>
      </c>
      <c r="G47" s="147"/>
      <c r="H47" s="170"/>
      <c r="I47" s="170"/>
      <c r="J47" s="170"/>
      <c r="K47" s="170"/>
      <c r="L47" s="170"/>
    </row>
    <row r="48" spans="1:12" s="142" customFormat="1" ht="12.75" x14ac:dyDescent="0.2">
      <c r="A48" s="174" t="s">
        <v>66</v>
      </c>
      <c r="B48" s="175"/>
      <c r="C48" s="175"/>
      <c r="D48" s="176"/>
      <c r="E48" s="148">
        <v>14</v>
      </c>
      <c r="F48" s="146" t="s">
        <v>62</v>
      </c>
      <c r="G48" s="147"/>
      <c r="H48" s="170"/>
      <c r="I48" s="170"/>
      <c r="J48" s="170"/>
      <c r="K48" s="170"/>
      <c r="L48" s="170"/>
    </row>
    <row r="49" spans="1:12" s="142" customFormat="1" ht="12.75" x14ac:dyDescent="0.2">
      <c r="A49" s="174" t="s">
        <v>16</v>
      </c>
      <c r="B49" s="175"/>
      <c r="C49" s="175"/>
      <c r="D49" s="176"/>
      <c r="E49" s="148" t="s">
        <v>95</v>
      </c>
      <c r="F49" s="146" t="s">
        <v>62</v>
      </c>
      <c r="G49" s="147"/>
      <c r="H49" s="170"/>
      <c r="I49" s="170"/>
      <c r="J49" s="170"/>
      <c r="K49" s="170"/>
      <c r="L49" s="170"/>
    </row>
    <row r="50" spans="1:12" s="142" customFormat="1" ht="12.75" x14ac:dyDescent="0.2">
      <c r="A50" s="174" t="s">
        <v>17</v>
      </c>
      <c r="B50" s="175"/>
      <c r="C50" s="175"/>
      <c r="D50" s="176"/>
      <c r="E50" s="148" t="s">
        <v>96</v>
      </c>
      <c r="F50" s="146"/>
      <c r="G50" s="147" t="s">
        <v>62</v>
      </c>
      <c r="H50" s="170" t="s">
        <v>97</v>
      </c>
      <c r="I50" s="170"/>
      <c r="J50" s="170"/>
      <c r="K50" s="170"/>
      <c r="L50" s="170"/>
    </row>
    <row r="51" spans="1:12" s="142" customFormat="1" ht="12.75" x14ac:dyDescent="0.2">
      <c r="A51" s="174" t="s">
        <v>98</v>
      </c>
      <c r="B51" s="175"/>
      <c r="C51" s="175"/>
      <c r="D51" s="176"/>
      <c r="E51" s="148">
        <v>9</v>
      </c>
      <c r="F51" s="146"/>
      <c r="G51" s="147" t="s">
        <v>62</v>
      </c>
      <c r="H51" s="170" t="s">
        <v>99</v>
      </c>
      <c r="I51" s="170"/>
      <c r="J51" s="170"/>
      <c r="K51" s="170"/>
      <c r="L51" s="170"/>
    </row>
    <row r="52" spans="1:12" s="142" customFormat="1" ht="12.75" x14ac:dyDescent="0.2">
      <c r="A52" s="174" t="s">
        <v>34</v>
      </c>
      <c r="B52" s="175"/>
      <c r="C52" s="175"/>
      <c r="D52" s="176"/>
      <c r="E52" s="148" t="s">
        <v>100</v>
      </c>
      <c r="F52" s="146" t="s">
        <v>62</v>
      </c>
      <c r="G52" s="147"/>
      <c r="H52" s="177"/>
      <c r="I52" s="178"/>
      <c r="J52" s="178"/>
      <c r="K52" s="178"/>
      <c r="L52" s="179"/>
    </row>
    <row r="53" spans="1:12" s="142" customFormat="1" ht="12.75" x14ac:dyDescent="0.2">
      <c r="A53" s="198" t="s">
        <v>101</v>
      </c>
      <c r="B53" s="199"/>
      <c r="C53" s="199"/>
      <c r="D53" s="200"/>
      <c r="E53" s="148"/>
      <c r="F53" s="146"/>
      <c r="G53" s="147"/>
      <c r="H53" s="177" t="s">
        <v>94</v>
      </c>
      <c r="I53" s="178"/>
      <c r="J53" s="178"/>
      <c r="K53" s="178"/>
      <c r="L53" s="150"/>
    </row>
    <row r="54" spans="1:12" s="142" customFormat="1" ht="12.75" x14ac:dyDescent="0.2">
      <c r="A54" s="174" t="s">
        <v>102</v>
      </c>
      <c r="B54" s="175"/>
      <c r="C54" s="175"/>
      <c r="D54" s="176"/>
      <c r="E54" s="151"/>
      <c r="F54" s="146"/>
      <c r="G54" s="147"/>
      <c r="H54" s="170" t="s">
        <v>94</v>
      </c>
      <c r="I54" s="170"/>
      <c r="J54" s="170"/>
      <c r="K54" s="170"/>
      <c r="L54" s="170"/>
    </row>
    <row r="55" spans="1:12" s="142" customFormat="1" ht="12.75" x14ac:dyDescent="0.2">
      <c r="A55" s="152"/>
      <c r="B55" s="152"/>
      <c r="C55" s="152"/>
      <c r="D55" s="152"/>
      <c r="E55" s="153"/>
      <c r="F55" s="154"/>
      <c r="G55" s="155"/>
      <c r="H55" s="156"/>
      <c r="I55" s="156"/>
      <c r="J55" s="156"/>
      <c r="K55" s="156"/>
      <c r="L55" s="156"/>
    </row>
    <row r="56" spans="1:12" s="142" customFormat="1" ht="12.75" x14ac:dyDescent="0.2">
      <c r="F56" s="157"/>
    </row>
    <row r="57" spans="1:12" s="142" customFormat="1" ht="12.75" x14ac:dyDescent="0.2">
      <c r="A57" s="197" t="s">
        <v>103</v>
      </c>
      <c r="B57" s="197"/>
      <c r="C57" s="197"/>
      <c r="D57" s="197"/>
      <c r="E57" s="197"/>
      <c r="F57" s="157"/>
    </row>
    <row r="58" spans="1:12" s="142" customFormat="1" ht="12.75" x14ac:dyDescent="0.2">
      <c r="A58" s="197" t="s">
        <v>104</v>
      </c>
      <c r="B58" s="197"/>
      <c r="C58" s="197"/>
      <c r="D58" s="197"/>
      <c r="E58" s="197"/>
      <c r="F58" s="157"/>
    </row>
    <row r="59" spans="1:12" s="142" customFormat="1" ht="12.75" x14ac:dyDescent="0.2">
      <c r="A59" s="197" t="s">
        <v>105</v>
      </c>
      <c r="B59" s="197"/>
      <c r="C59" s="197"/>
      <c r="D59" s="197"/>
      <c r="E59" s="197"/>
      <c r="F59" s="157"/>
    </row>
    <row r="60" spans="1:12" s="142" customFormat="1" ht="12.75" x14ac:dyDescent="0.2">
      <c r="A60" s="142" t="s">
        <v>106</v>
      </c>
      <c r="F60" s="157"/>
    </row>
  </sheetData>
  <sheetProtection password="C235" sheet="1" objects="1" scenarios="1"/>
  <mergeCells count="74">
    <mergeCell ref="A58:E58"/>
    <mergeCell ref="A59:E59"/>
    <mergeCell ref="A53:D53"/>
    <mergeCell ref="H53:K53"/>
    <mergeCell ref="A54:D54"/>
    <mergeCell ref="H54:L54"/>
    <mergeCell ref="A57:E57"/>
    <mergeCell ref="A50:D50"/>
    <mergeCell ref="H50:L50"/>
    <mergeCell ref="A51:D51"/>
    <mergeCell ref="H51:L51"/>
    <mergeCell ref="A52:D52"/>
    <mergeCell ref="H52:L52"/>
    <mergeCell ref="A47:D47"/>
    <mergeCell ref="H47:L47"/>
    <mergeCell ref="A48:D48"/>
    <mergeCell ref="H48:L48"/>
    <mergeCell ref="A49:D49"/>
    <mergeCell ref="H49:L49"/>
    <mergeCell ref="A37:D37"/>
    <mergeCell ref="H37:L37"/>
    <mergeCell ref="A38:D38"/>
    <mergeCell ref="H38:L38"/>
    <mergeCell ref="H40:L40"/>
    <mergeCell ref="H36:L36"/>
    <mergeCell ref="A36:D36"/>
    <mergeCell ref="A33:B33"/>
    <mergeCell ref="C33:L33"/>
    <mergeCell ref="A34:B34"/>
    <mergeCell ref="C34:L34"/>
    <mergeCell ref="A35:L35"/>
    <mergeCell ref="A2:L2"/>
    <mergeCell ref="B21:L21"/>
    <mergeCell ref="B22:L22"/>
    <mergeCell ref="B23:L23"/>
    <mergeCell ref="B26:L26"/>
    <mergeCell ref="B14:L14"/>
    <mergeCell ref="B15:L15"/>
    <mergeCell ref="B16:L16"/>
    <mergeCell ref="B17:L17"/>
    <mergeCell ref="B18:L18"/>
    <mergeCell ref="A4:L4"/>
    <mergeCell ref="A6:L6"/>
    <mergeCell ref="A8:L9"/>
    <mergeCell ref="A10:L11"/>
    <mergeCell ref="B13:L13"/>
    <mergeCell ref="H45:L45"/>
    <mergeCell ref="A45:D45"/>
    <mergeCell ref="A46:D46"/>
    <mergeCell ref="A39:D39"/>
    <mergeCell ref="H39:L39"/>
    <mergeCell ref="A40:D40"/>
    <mergeCell ref="H42:L42"/>
    <mergeCell ref="H43:L43"/>
    <mergeCell ref="H44:L44"/>
    <mergeCell ref="A42:D42"/>
    <mergeCell ref="A43:D43"/>
    <mergeCell ref="A44:D44"/>
    <mergeCell ref="H46:L46"/>
    <mergeCell ref="A41:D41"/>
    <mergeCell ref="H41:L41"/>
    <mergeCell ref="E29:N29"/>
    <mergeCell ref="B19:L19"/>
    <mergeCell ref="B20:L20"/>
    <mergeCell ref="B24:L24"/>
    <mergeCell ref="B25:L25"/>
    <mergeCell ref="E28:N28"/>
    <mergeCell ref="B27:L27"/>
    <mergeCell ref="A30:B30"/>
    <mergeCell ref="C30:L30"/>
    <mergeCell ref="A31:B31"/>
    <mergeCell ref="C31:L31"/>
    <mergeCell ref="A32:B32"/>
    <mergeCell ref="C32:L3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125" zoomScale="60" zoomScaleNormal="60" workbookViewId="0">
      <selection activeCell="G31" sqref="G31"/>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17" t="s">
        <v>8</v>
      </c>
      <c r="C2" s="218"/>
      <c r="D2" s="218"/>
      <c r="E2" s="218"/>
      <c r="F2" s="218"/>
      <c r="G2" s="218"/>
      <c r="H2" s="218"/>
      <c r="I2" s="218"/>
      <c r="J2" s="218"/>
      <c r="K2" s="218"/>
      <c r="L2" s="218"/>
      <c r="M2" s="218"/>
      <c r="N2" s="218"/>
      <c r="O2" s="218"/>
      <c r="P2" s="218"/>
    </row>
    <row r="4" spans="2:16" ht="26.25" x14ac:dyDescent="0.25">
      <c r="B4" s="217" t="s">
        <v>3</v>
      </c>
      <c r="C4" s="218"/>
      <c r="D4" s="218"/>
      <c r="E4" s="218"/>
      <c r="F4" s="218"/>
      <c r="G4" s="218"/>
      <c r="H4" s="218"/>
      <c r="I4" s="218"/>
      <c r="J4" s="218"/>
      <c r="K4" s="218"/>
      <c r="L4" s="218"/>
      <c r="M4" s="218"/>
      <c r="N4" s="218"/>
      <c r="O4" s="218"/>
      <c r="P4" s="218"/>
    </row>
    <row r="5" spans="2:16" ht="15.75" thickBot="1" x14ac:dyDescent="0.3"/>
    <row r="6" spans="2:16" ht="21.75" thickBot="1" x14ac:dyDescent="0.3">
      <c r="B6" s="8" t="s">
        <v>78</v>
      </c>
      <c r="C6" s="252" t="s">
        <v>107</v>
      </c>
      <c r="D6" s="252"/>
      <c r="E6" s="252"/>
      <c r="F6" s="252"/>
      <c r="G6" s="252"/>
      <c r="H6" s="252"/>
      <c r="I6" s="252"/>
      <c r="J6" s="252"/>
      <c r="K6" s="252"/>
      <c r="L6" s="252"/>
      <c r="M6" s="252"/>
      <c r="N6" s="253"/>
    </row>
    <row r="7" spans="2:16" ht="16.5" thickBot="1" x14ac:dyDescent="0.3">
      <c r="B7" s="9" t="s">
        <v>108</v>
      </c>
      <c r="C7" s="252"/>
      <c r="D7" s="252"/>
      <c r="E7" s="252"/>
      <c r="F7" s="252"/>
      <c r="G7" s="252"/>
      <c r="H7" s="252"/>
      <c r="I7" s="252"/>
      <c r="J7" s="252"/>
      <c r="K7" s="252"/>
      <c r="L7" s="252"/>
      <c r="M7" s="252"/>
      <c r="N7" s="253"/>
    </row>
    <row r="8" spans="2:16" ht="16.5" thickBot="1" x14ac:dyDescent="0.3">
      <c r="B8" s="9" t="s">
        <v>109</v>
      </c>
      <c r="C8" s="252"/>
      <c r="D8" s="252"/>
      <c r="E8" s="252"/>
      <c r="F8" s="252"/>
      <c r="G8" s="252"/>
      <c r="H8" s="252"/>
      <c r="I8" s="252"/>
      <c r="J8" s="252"/>
      <c r="K8" s="252"/>
      <c r="L8" s="252"/>
      <c r="M8" s="252"/>
      <c r="N8" s="253"/>
    </row>
    <row r="9" spans="2:16" ht="16.5" thickBot="1" x14ac:dyDescent="0.3">
      <c r="B9" s="9" t="s">
        <v>110</v>
      </c>
      <c r="C9" s="252"/>
      <c r="D9" s="252"/>
      <c r="E9" s="252"/>
      <c r="F9" s="252"/>
      <c r="G9" s="252"/>
      <c r="H9" s="252"/>
      <c r="I9" s="252"/>
      <c r="J9" s="252"/>
      <c r="K9" s="252"/>
      <c r="L9" s="252"/>
      <c r="M9" s="252"/>
      <c r="N9" s="253"/>
    </row>
    <row r="10" spans="2:16" ht="16.5" thickBot="1" x14ac:dyDescent="0.3">
      <c r="B10" s="9" t="s">
        <v>111</v>
      </c>
      <c r="C10" s="254"/>
      <c r="D10" s="254"/>
      <c r="E10" s="255"/>
      <c r="F10" s="25"/>
      <c r="G10" s="25"/>
      <c r="H10" s="25"/>
      <c r="I10" s="25"/>
      <c r="J10" s="25"/>
      <c r="K10" s="25"/>
      <c r="L10" s="25"/>
      <c r="M10" s="25"/>
      <c r="N10" s="26"/>
    </row>
    <row r="11" spans="2:16" ht="16.5" thickBot="1" x14ac:dyDescent="0.3">
      <c r="B11" s="11" t="s">
        <v>83</v>
      </c>
      <c r="C11" s="12" t="s">
        <v>112</v>
      </c>
      <c r="D11" s="13"/>
      <c r="E11" s="13"/>
      <c r="F11" s="13"/>
      <c r="G11" s="13"/>
      <c r="H11" s="13"/>
      <c r="I11" s="13"/>
      <c r="J11" s="13"/>
      <c r="K11" s="13"/>
      <c r="L11" s="13"/>
      <c r="M11" s="13"/>
      <c r="N11" s="14"/>
    </row>
    <row r="12" spans="2:16" ht="15.75" x14ac:dyDescent="0.25">
      <c r="B12" s="10"/>
      <c r="C12" s="15"/>
      <c r="D12" s="16"/>
      <c r="E12" s="16"/>
      <c r="F12" s="16"/>
      <c r="G12" s="16"/>
      <c r="H12" s="16"/>
      <c r="I12" s="78"/>
      <c r="J12" s="78"/>
      <c r="K12" s="78"/>
      <c r="L12" s="78"/>
      <c r="M12" s="78"/>
      <c r="N12" s="16"/>
    </row>
    <row r="13" spans="2:16" x14ac:dyDescent="0.25">
      <c r="I13" s="78"/>
      <c r="J13" s="78"/>
      <c r="K13" s="78"/>
      <c r="L13" s="78"/>
      <c r="M13" s="78"/>
      <c r="N13" s="79"/>
    </row>
    <row r="14" spans="2:16" ht="45.75" customHeight="1" x14ac:dyDescent="0.25">
      <c r="B14" s="256" t="s">
        <v>113</v>
      </c>
      <c r="C14" s="256"/>
      <c r="D14" s="140" t="s">
        <v>114</v>
      </c>
      <c r="E14" s="140" t="s">
        <v>115</v>
      </c>
      <c r="F14" s="140" t="s">
        <v>116</v>
      </c>
      <c r="G14" s="62"/>
      <c r="I14" s="29"/>
      <c r="J14" s="29"/>
      <c r="K14" s="29"/>
      <c r="L14" s="29"/>
      <c r="M14" s="29"/>
      <c r="N14" s="79"/>
    </row>
    <row r="15" spans="2:16" x14ac:dyDescent="0.25">
      <c r="B15" s="256"/>
      <c r="C15" s="256"/>
      <c r="D15" s="140">
        <v>21</v>
      </c>
      <c r="E15" s="27">
        <v>666161639</v>
      </c>
      <c r="F15" s="27">
        <v>319</v>
      </c>
      <c r="G15" s="63"/>
      <c r="I15" s="30"/>
      <c r="J15" s="30"/>
      <c r="K15" s="30"/>
      <c r="L15" s="30"/>
      <c r="M15" s="30"/>
      <c r="N15" s="79"/>
    </row>
    <row r="16" spans="2:16" x14ac:dyDescent="0.25">
      <c r="B16" s="256"/>
      <c r="C16" s="256"/>
      <c r="D16" s="140"/>
      <c r="E16" s="27"/>
      <c r="F16" s="27"/>
      <c r="G16" s="63"/>
      <c r="I16" s="30"/>
      <c r="J16" s="30"/>
      <c r="K16" s="30"/>
      <c r="L16" s="30"/>
      <c r="M16" s="30"/>
      <c r="N16" s="79"/>
    </row>
    <row r="17" spans="1:14" x14ac:dyDescent="0.25">
      <c r="B17" s="256"/>
      <c r="C17" s="256"/>
      <c r="D17" s="140"/>
      <c r="E17" s="27"/>
      <c r="F17" s="27"/>
      <c r="G17" s="63"/>
      <c r="I17" s="30"/>
      <c r="J17" s="30"/>
      <c r="K17" s="30"/>
      <c r="L17" s="30"/>
      <c r="M17" s="30"/>
      <c r="N17" s="79"/>
    </row>
    <row r="18" spans="1:14" x14ac:dyDescent="0.25">
      <c r="B18" s="256"/>
      <c r="C18" s="256"/>
      <c r="D18" s="140"/>
      <c r="E18" s="28"/>
      <c r="F18" s="27"/>
      <c r="G18" s="63"/>
      <c r="H18" s="18"/>
      <c r="I18" s="30"/>
      <c r="J18" s="30"/>
      <c r="K18" s="30"/>
      <c r="L18" s="30"/>
      <c r="M18" s="30"/>
      <c r="N18" s="17"/>
    </row>
    <row r="19" spans="1:14" x14ac:dyDescent="0.25">
      <c r="B19" s="256"/>
      <c r="C19" s="256"/>
      <c r="D19" s="140"/>
      <c r="E19" s="28"/>
      <c r="F19" s="27"/>
      <c r="G19" s="63"/>
      <c r="H19" s="18"/>
      <c r="I19" s="32"/>
      <c r="J19" s="32"/>
      <c r="K19" s="32"/>
      <c r="L19" s="32"/>
      <c r="M19" s="32"/>
      <c r="N19" s="17"/>
    </row>
    <row r="20" spans="1:14" x14ac:dyDescent="0.25">
      <c r="B20" s="256"/>
      <c r="C20" s="256"/>
      <c r="D20" s="140"/>
      <c r="E20" s="28"/>
      <c r="F20" s="27"/>
      <c r="G20" s="63"/>
      <c r="H20" s="18"/>
      <c r="I20" s="78"/>
      <c r="J20" s="78"/>
      <c r="K20" s="78"/>
      <c r="L20" s="78"/>
      <c r="M20" s="78"/>
      <c r="N20" s="17"/>
    </row>
    <row r="21" spans="1:14" x14ac:dyDescent="0.25">
      <c r="B21" s="256"/>
      <c r="C21" s="256"/>
      <c r="D21" s="140"/>
      <c r="E21" s="28"/>
      <c r="F21" s="27"/>
      <c r="G21" s="63"/>
      <c r="H21" s="18"/>
      <c r="I21" s="78"/>
      <c r="J21" s="78"/>
      <c r="K21" s="78"/>
      <c r="L21" s="78"/>
      <c r="M21" s="78"/>
      <c r="N21" s="17"/>
    </row>
    <row r="22" spans="1:14" ht="15.75" thickBot="1" x14ac:dyDescent="0.3">
      <c r="B22" s="250" t="s">
        <v>117</v>
      </c>
      <c r="C22" s="251"/>
      <c r="D22" s="140"/>
      <c r="E22" s="46"/>
      <c r="F22" s="27"/>
      <c r="G22" s="63"/>
      <c r="H22" s="18"/>
      <c r="I22" s="78"/>
      <c r="J22" s="78"/>
      <c r="K22" s="78"/>
      <c r="L22" s="78"/>
      <c r="M22" s="78"/>
      <c r="N22" s="17"/>
    </row>
    <row r="23" spans="1:14" ht="45.75" thickBot="1" x14ac:dyDescent="0.3">
      <c r="A23" s="34"/>
      <c r="B23" s="40" t="s">
        <v>118</v>
      </c>
      <c r="C23" s="40" t="s">
        <v>119</v>
      </c>
      <c r="E23" s="29"/>
      <c r="F23" s="29"/>
      <c r="G23" s="29"/>
      <c r="H23" s="29"/>
      <c r="I23" s="7"/>
      <c r="J23" s="7"/>
      <c r="K23" s="7"/>
      <c r="L23" s="7"/>
      <c r="M23" s="7"/>
    </row>
    <row r="24" spans="1:14" ht="15.75" thickBot="1" x14ac:dyDescent="0.3">
      <c r="A24" s="35">
        <v>1</v>
      </c>
      <c r="C24" s="37">
        <v>255</v>
      </c>
      <c r="D24" s="33"/>
      <c r="E24" s="36">
        <f>E22</f>
        <v>0</v>
      </c>
      <c r="F24" s="31"/>
      <c r="G24" s="31"/>
      <c r="H24" s="31"/>
      <c r="I24" s="19"/>
      <c r="J24" s="19"/>
      <c r="K24" s="19"/>
      <c r="L24" s="19"/>
      <c r="M24" s="19"/>
    </row>
    <row r="25" spans="1:14" x14ac:dyDescent="0.25">
      <c r="A25" s="70"/>
      <c r="C25" s="71"/>
      <c r="D25" s="30"/>
      <c r="E25" s="72"/>
      <c r="F25" s="31"/>
      <c r="G25" s="31"/>
      <c r="H25" s="31"/>
      <c r="I25" s="19"/>
      <c r="J25" s="19"/>
      <c r="K25" s="19"/>
      <c r="L25" s="19"/>
      <c r="M25" s="19"/>
    </row>
    <row r="26" spans="1:14" x14ac:dyDescent="0.25">
      <c r="A26" s="70"/>
      <c r="C26" s="71"/>
      <c r="D26" s="30"/>
      <c r="E26" s="72"/>
      <c r="F26" s="31"/>
      <c r="G26" s="31"/>
      <c r="H26" s="31"/>
      <c r="I26" s="19"/>
      <c r="J26" s="19"/>
      <c r="K26" s="19"/>
      <c r="L26" s="19"/>
      <c r="M26" s="19"/>
    </row>
    <row r="27" spans="1:14" x14ac:dyDescent="0.25">
      <c r="A27" s="70"/>
      <c r="B27" s="93" t="s">
        <v>120</v>
      </c>
      <c r="C27" s="75"/>
      <c r="D27" s="75"/>
      <c r="E27" s="75"/>
      <c r="F27" s="75"/>
      <c r="G27" s="75"/>
      <c r="H27" s="75"/>
      <c r="I27" s="78"/>
      <c r="J27" s="78"/>
      <c r="K27" s="78"/>
      <c r="L27" s="78"/>
      <c r="M27" s="78"/>
      <c r="N27" s="79"/>
    </row>
    <row r="28" spans="1:14" x14ac:dyDescent="0.25">
      <c r="A28" s="70"/>
      <c r="B28" s="75"/>
      <c r="C28" s="75"/>
      <c r="D28" s="75"/>
      <c r="E28" s="75"/>
      <c r="F28" s="75"/>
      <c r="G28" s="75"/>
      <c r="H28" s="75"/>
      <c r="I28" s="78"/>
      <c r="J28" s="78"/>
      <c r="K28" s="78"/>
      <c r="L28" s="78"/>
      <c r="M28" s="78"/>
      <c r="N28" s="79"/>
    </row>
    <row r="29" spans="1:14" x14ac:dyDescent="0.25">
      <c r="A29" s="70"/>
      <c r="B29" s="95" t="s">
        <v>2</v>
      </c>
      <c r="C29" s="95" t="s">
        <v>121</v>
      </c>
      <c r="D29" s="95" t="s">
        <v>122</v>
      </c>
      <c r="E29" s="75"/>
      <c r="F29" s="75"/>
      <c r="G29" s="75"/>
      <c r="H29" s="75"/>
      <c r="I29" s="78"/>
      <c r="J29" s="78"/>
      <c r="K29" s="78"/>
      <c r="L29" s="78"/>
      <c r="M29" s="78"/>
      <c r="N29" s="79"/>
    </row>
    <row r="30" spans="1:14" x14ac:dyDescent="0.25">
      <c r="A30" s="70"/>
      <c r="B30" s="92" t="s">
        <v>123</v>
      </c>
      <c r="C30" s="92" t="s">
        <v>124</v>
      </c>
      <c r="D30" s="92"/>
      <c r="E30" s="75"/>
      <c r="F30" s="75"/>
      <c r="G30" s="75"/>
      <c r="H30" s="75"/>
      <c r="I30" s="78"/>
      <c r="J30" s="78"/>
      <c r="K30" s="78"/>
      <c r="L30" s="78"/>
      <c r="M30" s="78"/>
      <c r="N30" s="79"/>
    </row>
    <row r="31" spans="1:14" x14ac:dyDescent="0.25">
      <c r="A31" s="70"/>
      <c r="B31" s="92" t="s">
        <v>125</v>
      </c>
      <c r="C31" s="92" t="s">
        <v>124</v>
      </c>
      <c r="D31" s="92"/>
      <c r="E31" s="75"/>
      <c r="F31" s="75"/>
      <c r="G31" s="75"/>
      <c r="H31" s="75"/>
      <c r="I31" s="78"/>
      <c r="J31" s="78"/>
      <c r="K31" s="78"/>
      <c r="L31" s="78"/>
      <c r="M31" s="78"/>
      <c r="N31" s="79"/>
    </row>
    <row r="32" spans="1:14" x14ac:dyDescent="0.25">
      <c r="A32" s="70"/>
      <c r="B32" s="92" t="s">
        <v>126</v>
      </c>
      <c r="C32" s="92" t="s">
        <v>124</v>
      </c>
      <c r="D32" s="92"/>
      <c r="E32" s="75"/>
      <c r="F32" s="75"/>
      <c r="G32" s="75"/>
      <c r="H32" s="75"/>
      <c r="I32" s="78"/>
      <c r="J32" s="78"/>
      <c r="K32" s="78"/>
      <c r="L32" s="78"/>
      <c r="M32" s="78"/>
      <c r="N32" s="79"/>
    </row>
    <row r="33" spans="1:17" x14ac:dyDescent="0.25">
      <c r="A33" s="70"/>
      <c r="B33" s="92" t="s">
        <v>127</v>
      </c>
      <c r="C33" s="92" t="s">
        <v>263</v>
      </c>
      <c r="D33" s="92"/>
      <c r="E33" s="75"/>
      <c r="F33" s="75"/>
      <c r="G33" s="75"/>
      <c r="H33" s="75"/>
      <c r="I33" s="78"/>
      <c r="J33" s="78"/>
      <c r="K33" s="78"/>
      <c r="L33" s="78"/>
      <c r="M33" s="78"/>
      <c r="N33" s="79"/>
    </row>
    <row r="34" spans="1:17" x14ac:dyDescent="0.25">
      <c r="A34" s="70"/>
      <c r="B34" s="75"/>
      <c r="C34" s="75"/>
      <c r="D34" s="75"/>
      <c r="E34" s="75"/>
      <c r="F34" s="75"/>
      <c r="G34" s="75"/>
      <c r="H34" s="75"/>
      <c r="I34" s="78"/>
      <c r="J34" s="78"/>
      <c r="K34" s="78"/>
      <c r="L34" s="78"/>
      <c r="M34" s="78"/>
      <c r="N34" s="79"/>
    </row>
    <row r="35" spans="1:17" x14ac:dyDescent="0.25">
      <c r="A35" s="70"/>
      <c r="B35" s="75"/>
      <c r="C35" s="75"/>
      <c r="D35" s="75"/>
      <c r="E35" s="75"/>
      <c r="F35" s="75"/>
      <c r="G35" s="75"/>
      <c r="H35" s="75"/>
      <c r="I35" s="78"/>
      <c r="J35" s="78"/>
      <c r="K35" s="78"/>
      <c r="L35" s="78"/>
      <c r="M35" s="78"/>
      <c r="N35" s="79"/>
    </row>
    <row r="36" spans="1:17" x14ac:dyDescent="0.25">
      <c r="A36" s="70"/>
      <c r="B36" s="93" t="s">
        <v>129</v>
      </c>
      <c r="C36" s="75"/>
      <c r="D36" s="75"/>
      <c r="E36" s="75"/>
      <c r="F36" s="75"/>
      <c r="G36" s="75"/>
      <c r="H36" s="75"/>
      <c r="I36" s="78"/>
      <c r="J36" s="78"/>
      <c r="K36" s="78"/>
      <c r="L36" s="78"/>
      <c r="M36" s="78"/>
      <c r="N36" s="79"/>
    </row>
    <row r="37" spans="1:17" x14ac:dyDescent="0.25">
      <c r="A37" s="70"/>
      <c r="B37" s="75"/>
      <c r="C37" s="75"/>
      <c r="D37" s="75"/>
      <c r="E37" s="75"/>
      <c r="F37" s="75"/>
      <c r="G37" s="75"/>
      <c r="H37" s="75"/>
      <c r="I37" s="78"/>
      <c r="J37" s="78"/>
      <c r="K37" s="78"/>
      <c r="L37" s="78"/>
      <c r="M37" s="78"/>
      <c r="N37" s="79"/>
    </row>
    <row r="38" spans="1:17" x14ac:dyDescent="0.25">
      <c r="A38" s="70"/>
      <c r="B38" s="75"/>
      <c r="C38" s="75"/>
      <c r="D38" s="75"/>
      <c r="E38" s="75"/>
      <c r="F38" s="75"/>
      <c r="G38" s="75"/>
      <c r="H38" s="75"/>
      <c r="I38" s="78"/>
      <c r="J38" s="78"/>
      <c r="K38" s="78"/>
      <c r="L38" s="78"/>
      <c r="M38" s="78"/>
      <c r="N38" s="79"/>
    </row>
    <row r="39" spans="1:17" x14ac:dyDescent="0.25">
      <c r="A39" s="70"/>
      <c r="B39" s="95" t="s">
        <v>2</v>
      </c>
      <c r="C39" s="95" t="s">
        <v>5</v>
      </c>
      <c r="D39" s="94" t="s">
        <v>4</v>
      </c>
      <c r="E39" s="94" t="s">
        <v>1</v>
      </c>
      <c r="F39" s="75"/>
      <c r="G39" s="75"/>
      <c r="H39" s="75"/>
      <c r="I39" s="78"/>
      <c r="J39" s="78"/>
      <c r="K39" s="78"/>
      <c r="L39" s="78"/>
      <c r="M39" s="78"/>
      <c r="N39" s="79"/>
    </row>
    <row r="40" spans="1:17" ht="28.5" x14ac:dyDescent="0.25">
      <c r="A40" s="70"/>
      <c r="B40" s="76" t="s">
        <v>130</v>
      </c>
      <c r="C40" s="77">
        <v>40</v>
      </c>
      <c r="D40" s="139">
        <v>0</v>
      </c>
      <c r="E40" s="201">
        <f>+D40+D41</f>
        <v>0</v>
      </c>
      <c r="F40" s="75"/>
      <c r="G40" s="75"/>
      <c r="H40" s="75"/>
      <c r="I40" s="78"/>
      <c r="J40" s="78"/>
      <c r="K40" s="78"/>
      <c r="L40" s="78"/>
      <c r="M40" s="78"/>
      <c r="N40" s="79"/>
    </row>
    <row r="41" spans="1:17" ht="42.75" x14ac:dyDescent="0.25">
      <c r="A41" s="70"/>
      <c r="B41" s="76" t="s">
        <v>131</v>
      </c>
      <c r="C41" s="77">
        <v>60</v>
      </c>
      <c r="D41" s="139">
        <f>+F149</f>
        <v>0</v>
      </c>
      <c r="E41" s="202"/>
      <c r="F41" s="75"/>
      <c r="G41" s="75"/>
      <c r="H41" s="75"/>
      <c r="I41" s="78"/>
      <c r="J41" s="78"/>
      <c r="K41" s="78"/>
      <c r="L41" s="78"/>
      <c r="M41" s="78"/>
      <c r="N41" s="79"/>
    </row>
    <row r="42" spans="1:17" x14ac:dyDescent="0.25">
      <c r="A42" s="70"/>
      <c r="C42" s="71"/>
      <c r="D42" s="30"/>
      <c r="E42" s="72"/>
      <c r="F42" s="31"/>
      <c r="G42" s="31"/>
      <c r="H42" s="31"/>
      <c r="I42" s="19"/>
      <c r="J42" s="19"/>
      <c r="K42" s="19"/>
      <c r="L42" s="19"/>
      <c r="M42" s="19"/>
    </row>
    <row r="43" spans="1:17" x14ac:dyDescent="0.25">
      <c r="A43" s="70"/>
      <c r="C43" s="71"/>
      <c r="D43" s="30"/>
      <c r="E43" s="72"/>
      <c r="F43" s="31"/>
      <c r="G43" s="31"/>
      <c r="H43" s="31"/>
      <c r="I43" s="19"/>
      <c r="J43" s="19"/>
      <c r="K43" s="19"/>
      <c r="L43" s="19"/>
      <c r="M43" s="19"/>
    </row>
    <row r="44" spans="1:17" x14ac:dyDescent="0.25">
      <c r="A44" s="70"/>
      <c r="C44" s="71"/>
      <c r="D44" s="30"/>
      <c r="E44" s="72"/>
      <c r="F44" s="31"/>
      <c r="G44" s="31"/>
      <c r="H44" s="31"/>
      <c r="I44" s="19"/>
      <c r="J44" s="19"/>
      <c r="K44" s="19"/>
      <c r="L44" s="19"/>
      <c r="M44" s="19"/>
    </row>
    <row r="45" spans="1:17" ht="15.75" thickBot="1" x14ac:dyDescent="0.3">
      <c r="M45" s="245" t="s">
        <v>132</v>
      </c>
      <c r="N45" s="245"/>
    </row>
    <row r="46" spans="1:17" x14ac:dyDescent="0.25">
      <c r="B46" s="93" t="s">
        <v>133</v>
      </c>
      <c r="M46" s="47"/>
      <c r="N46" s="47"/>
    </row>
    <row r="47" spans="1:17" ht="15.75" thickBot="1" x14ac:dyDescent="0.3">
      <c r="M47" s="47"/>
      <c r="N47" s="47"/>
    </row>
    <row r="48" spans="1:17" s="78" customFormat="1" ht="109.5" customHeight="1" x14ac:dyDescent="0.25">
      <c r="B48" s="89" t="s">
        <v>134</v>
      </c>
      <c r="C48" s="89" t="s">
        <v>135</v>
      </c>
      <c r="D48" s="89" t="s">
        <v>136</v>
      </c>
      <c r="E48" s="89" t="s">
        <v>137</v>
      </c>
      <c r="F48" s="89" t="s">
        <v>138</v>
      </c>
      <c r="G48" s="89" t="s">
        <v>139</v>
      </c>
      <c r="H48" s="89" t="s">
        <v>140</v>
      </c>
      <c r="I48" s="89" t="s">
        <v>141</v>
      </c>
      <c r="J48" s="89" t="s">
        <v>142</v>
      </c>
      <c r="K48" s="89" t="s">
        <v>143</v>
      </c>
      <c r="L48" s="89" t="s">
        <v>144</v>
      </c>
      <c r="M48" s="74" t="s">
        <v>145</v>
      </c>
      <c r="N48" s="89" t="s">
        <v>146</v>
      </c>
      <c r="O48" s="89" t="s">
        <v>147</v>
      </c>
      <c r="P48" s="90" t="s">
        <v>148</v>
      </c>
      <c r="Q48" s="90" t="s">
        <v>149</v>
      </c>
    </row>
    <row r="49" spans="1:26" s="84" customFormat="1" x14ac:dyDescent="0.25">
      <c r="A49" s="38">
        <v>1</v>
      </c>
      <c r="B49" s="85" t="s">
        <v>107</v>
      </c>
      <c r="C49" s="86" t="s">
        <v>150</v>
      </c>
      <c r="D49" s="85" t="s">
        <v>151</v>
      </c>
      <c r="E49" s="80" t="s">
        <v>152</v>
      </c>
      <c r="F49" s="81" t="s">
        <v>153</v>
      </c>
      <c r="G49" s="124"/>
      <c r="H49" s="88" t="s">
        <v>154</v>
      </c>
      <c r="I49" s="82" t="s">
        <v>155</v>
      </c>
      <c r="J49" s="82" t="s">
        <v>128</v>
      </c>
      <c r="K49" s="73">
        <v>34.4</v>
      </c>
      <c r="L49" s="73">
        <v>1</v>
      </c>
      <c r="M49" s="73">
        <v>134</v>
      </c>
      <c r="N49" s="73">
        <f>+M49*G49</f>
        <v>0</v>
      </c>
      <c r="O49" s="20">
        <v>2542762927</v>
      </c>
      <c r="P49" s="20">
        <v>42</v>
      </c>
      <c r="Q49" s="125"/>
      <c r="R49" s="83"/>
      <c r="S49" s="83"/>
      <c r="T49" s="83"/>
      <c r="U49" s="83"/>
      <c r="V49" s="83"/>
      <c r="W49" s="83"/>
      <c r="X49" s="83"/>
      <c r="Y49" s="83"/>
      <c r="Z49" s="83"/>
    </row>
    <row r="50" spans="1:26" s="84" customFormat="1" ht="30" x14ac:dyDescent="0.25">
      <c r="A50" s="38"/>
      <c r="B50" s="85" t="s">
        <v>107</v>
      </c>
      <c r="C50" s="86" t="s">
        <v>150</v>
      </c>
      <c r="D50" s="85" t="s">
        <v>156</v>
      </c>
      <c r="E50" s="80" t="s">
        <v>157</v>
      </c>
      <c r="F50" s="81" t="s">
        <v>121</v>
      </c>
      <c r="G50" s="124"/>
      <c r="H50" s="88" t="s">
        <v>158</v>
      </c>
      <c r="I50" s="82" t="s">
        <v>159</v>
      </c>
      <c r="J50" s="82" t="s">
        <v>128</v>
      </c>
      <c r="K50" s="73">
        <v>7.8</v>
      </c>
      <c r="L50" s="73">
        <v>0</v>
      </c>
      <c r="M50" s="73">
        <v>75</v>
      </c>
      <c r="N50" s="73">
        <v>0</v>
      </c>
      <c r="O50" s="20">
        <v>105643463</v>
      </c>
      <c r="P50" s="20">
        <v>43</v>
      </c>
      <c r="Q50" s="125"/>
      <c r="R50" s="83"/>
      <c r="S50" s="83"/>
      <c r="T50" s="83"/>
      <c r="U50" s="83"/>
      <c r="V50" s="83"/>
      <c r="W50" s="83"/>
      <c r="X50" s="83"/>
      <c r="Y50" s="83"/>
      <c r="Z50" s="83"/>
    </row>
    <row r="51" spans="1:26" s="84" customFormat="1" ht="30" x14ac:dyDescent="0.25">
      <c r="A51" s="38">
        <f>+A49+1</f>
        <v>2</v>
      </c>
      <c r="B51" s="85" t="s">
        <v>107</v>
      </c>
      <c r="C51" s="86" t="s">
        <v>150</v>
      </c>
      <c r="D51" s="85" t="s">
        <v>156</v>
      </c>
      <c r="E51" s="80" t="s">
        <v>160</v>
      </c>
      <c r="F51" s="81" t="s">
        <v>124</v>
      </c>
      <c r="G51" s="81"/>
      <c r="H51" s="81" t="s">
        <v>161</v>
      </c>
      <c r="I51" s="82" t="s">
        <v>162</v>
      </c>
      <c r="J51" s="82" t="s">
        <v>128</v>
      </c>
      <c r="K51" s="73">
        <v>0</v>
      </c>
      <c r="L51" s="73">
        <v>7.2</v>
      </c>
      <c r="M51" s="73">
        <v>90</v>
      </c>
      <c r="N51" s="73">
        <v>0</v>
      </c>
      <c r="O51" s="20">
        <v>81487849</v>
      </c>
      <c r="P51" s="20">
        <v>44</v>
      </c>
      <c r="Q51" s="125"/>
      <c r="R51" s="83"/>
      <c r="S51" s="83"/>
      <c r="T51" s="83"/>
      <c r="U51" s="83"/>
      <c r="V51" s="83"/>
      <c r="W51" s="83"/>
      <c r="X51" s="83"/>
      <c r="Y51" s="83"/>
      <c r="Z51" s="83"/>
    </row>
    <row r="52" spans="1:26" s="84" customFormat="1" x14ac:dyDescent="0.25">
      <c r="A52" s="38">
        <f t="shared" ref="A52:A57" si="0">+A51+1</f>
        <v>3</v>
      </c>
      <c r="B52" s="85"/>
      <c r="C52" s="86"/>
      <c r="D52" s="85"/>
      <c r="E52" s="80"/>
      <c r="F52" s="81"/>
      <c r="G52" s="81"/>
      <c r="H52" s="81"/>
      <c r="I52" s="82"/>
      <c r="J52" s="82"/>
      <c r="K52" s="82"/>
      <c r="L52" s="82"/>
      <c r="M52" s="73"/>
      <c r="N52" s="73"/>
      <c r="O52" s="20"/>
      <c r="P52" s="20"/>
      <c r="Q52" s="125"/>
      <c r="R52" s="83"/>
      <c r="S52" s="83"/>
      <c r="T52" s="83"/>
      <c r="U52" s="83"/>
      <c r="V52" s="83"/>
      <c r="W52" s="83"/>
      <c r="X52" s="83"/>
      <c r="Y52" s="83"/>
      <c r="Z52" s="83"/>
    </row>
    <row r="53" spans="1:26" s="84" customFormat="1" x14ac:dyDescent="0.25">
      <c r="A53" s="38">
        <f t="shared" si="0"/>
        <v>4</v>
      </c>
      <c r="B53" s="85"/>
      <c r="C53" s="86"/>
      <c r="D53" s="85"/>
      <c r="E53" s="80"/>
      <c r="F53" s="81"/>
      <c r="G53" s="81"/>
      <c r="H53" s="81"/>
      <c r="I53" s="82"/>
      <c r="J53" s="82"/>
      <c r="K53" s="82"/>
      <c r="L53" s="82"/>
      <c r="M53" s="73"/>
      <c r="N53" s="73"/>
      <c r="O53" s="20"/>
      <c r="P53" s="20"/>
      <c r="Q53" s="125"/>
      <c r="R53" s="83"/>
      <c r="S53" s="83"/>
      <c r="T53" s="83"/>
      <c r="U53" s="83"/>
      <c r="V53" s="83"/>
      <c r="W53" s="83"/>
      <c r="X53" s="83"/>
      <c r="Y53" s="83"/>
      <c r="Z53" s="83"/>
    </row>
    <row r="54" spans="1:26" s="84" customFormat="1" x14ac:dyDescent="0.25">
      <c r="A54" s="38">
        <f t="shared" si="0"/>
        <v>5</v>
      </c>
      <c r="B54" s="85"/>
      <c r="C54" s="86"/>
      <c r="D54" s="85"/>
      <c r="E54" s="80"/>
      <c r="F54" s="81"/>
      <c r="G54" s="81"/>
      <c r="H54" s="81"/>
      <c r="I54" s="82"/>
      <c r="J54" s="82"/>
      <c r="K54" s="82"/>
      <c r="L54" s="82"/>
      <c r="M54" s="73"/>
      <c r="N54" s="73"/>
      <c r="O54" s="20"/>
      <c r="P54" s="20"/>
      <c r="Q54" s="125"/>
      <c r="R54" s="83"/>
      <c r="S54" s="83"/>
      <c r="T54" s="83"/>
      <c r="U54" s="83"/>
      <c r="V54" s="83"/>
      <c r="W54" s="83"/>
      <c r="X54" s="83"/>
      <c r="Y54" s="83"/>
      <c r="Z54" s="83"/>
    </row>
    <row r="55" spans="1:26" s="84" customFormat="1" x14ac:dyDescent="0.25">
      <c r="A55" s="38">
        <f t="shared" si="0"/>
        <v>6</v>
      </c>
      <c r="B55" s="85"/>
      <c r="C55" s="86"/>
      <c r="D55" s="85"/>
      <c r="E55" s="80"/>
      <c r="F55" s="81"/>
      <c r="G55" s="81"/>
      <c r="H55" s="81"/>
      <c r="I55" s="82"/>
      <c r="J55" s="82"/>
      <c r="K55" s="82"/>
      <c r="L55" s="82"/>
      <c r="M55" s="73"/>
      <c r="N55" s="73"/>
      <c r="O55" s="20"/>
      <c r="P55" s="20"/>
      <c r="Q55" s="125"/>
      <c r="R55" s="83"/>
      <c r="S55" s="83"/>
      <c r="T55" s="83"/>
      <c r="U55" s="83"/>
      <c r="V55" s="83"/>
      <c r="W55" s="83"/>
      <c r="X55" s="83"/>
      <c r="Y55" s="83"/>
      <c r="Z55" s="83"/>
    </row>
    <row r="56" spans="1:26" s="84" customFormat="1" x14ac:dyDescent="0.25">
      <c r="A56" s="38">
        <f t="shared" si="0"/>
        <v>7</v>
      </c>
      <c r="B56" s="85"/>
      <c r="C56" s="86"/>
      <c r="D56" s="85"/>
      <c r="E56" s="80"/>
      <c r="F56" s="81"/>
      <c r="G56" s="81"/>
      <c r="H56" s="81"/>
      <c r="I56" s="82"/>
      <c r="J56" s="82"/>
      <c r="K56" s="82"/>
      <c r="L56" s="82"/>
      <c r="M56" s="73"/>
      <c r="N56" s="73"/>
      <c r="O56" s="20"/>
      <c r="P56" s="20"/>
      <c r="Q56" s="125"/>
      <c r="R56" s="83"/>
      <c r="S56" s="83"/>
      <c r="T56" s="83"/>
      <c r="U56" s="83"/>
      <c r="V56" s="83"/>
      <c r="W56" s="83"/>
      <c r="X56" s="83"/>
      <c r="Y56" s="83"/>
      <c r="Z56" s="83"/>
    </row>
    <row r="57" spans="1:26" s="84" customFormat="1" x14ac:dyDescent="0.25">
      <c r="A57" s="38">
        <f t="shared" si="0"/>
        <v>8</v>
      </c>
      <c r="B57" s="85"/>
      <c r="C57" s="86"/>
      <c r="D57" s="85"/>
      <c r="E57" s="80"/>
      <c r="F57" s="81"/>
      <c r="G57" s="81"/>
      <c r="H57" s="81"/>
      <c r="I57" s="82"/>
      <c r="J57" s="82"/>
      <c r="K57" s="82"/>
      <c r="L57" s="82"/>
      <c r="M57" s="73"/>
      <c r="N57" s="73"/>
      <c r="O57" s="20"/>
      <c r="P57" s="20"/>
      <c r="Q57" s="125"/>
      <c r="R57" s="83"/>
      <c r="S57" s="83"/>
      <c r="T57" s="83"/>
      <c r="U57" s="83"/>
      <c r="V57" s="83"/>
      <c r="W57" s="83"/>
      <c r="X57" s="83"/>
      <c r="Y57" s="83"/>
      <c r="Z57" s="83"/>
    </row>
    <row r="58" spans="1:26" s="84" customFormat="1" x14ac:dyDescent="0.25">
      <c r="A58" s="38"/>
      <c r="B58" s="39" t="s">
        <v>1</v>
      </c>
      <c r="C58" s="86"/>
      <c r="D58" s="85"/>
      <c r="E58" s="80"/>
      <c r="F58" s="81"/>
      <c r="G58" s="81"/>
      <c r="H58" s="81"/>
      <c r="I58" s="82"/>
      <c r="J58" s="82"/>
      <c r="K58" s="87">
        <f>SUM(K49:K57)</f>
        <v>42.199999999999996</v>
      </c>
      <c r="L58" s="87">
        <f t="shared" ref="L58:N58" si="1">SUM(L49:L57)</f>
        <v>8.1999999999999993</v>
      </c>
      <c r="M58" s="123">
        <f t="shared" si="1"/>
        <v>299</v>
      </c>
      <c r="N58" s="87">
        <f t="shared" si="1"/>
        <v>0</v>
      </c>
      <c r="O58" s="20"/>
      <c r="P58" s="20"/>
      <c r="Q58" s="126"/>
    </row>
    <row r="59" spans="1:26" s="21" customFormat="1" x14ac:dyDescent="0.25">
      <c r="E59" s="22"/>
    </row>
    <row r="60" spans="1:26" s="21" customFormat="1" x14ac:dyDescent="0.25">
      <c r="B60" s="246" t="s">
        <v>163</v>
      </c>
      <c r="C60" s="246" t="s">
        <v>164</v>
      </c>
      <c r="D60" s="248" t="s">
        <v>165</v>
      </c>
      <c r="E60" s="248"/>
    </row>
    <row r="61" spans="1:26" s="21" customFormat="1" x14ac:dyDescent="0.25">
      <c r="B61" s="247"/>
      <c r="C61" s="247"/>
      <c r="D61" s="141" t="s">
        <v>124</v>
      </c>
      <c r="E61" s="45" t="s">
        <v>166</v>
      </c>
    </row>
    <row r="62" spans="1:26" s="21" customFormat="1" ht="30.6" customHeight="1" x14ac:dyDescent="0.25">
      <c r="B62" s="43" t="s">
        <v>167</v>
      </c>
      <c r="C62" s="44">
        <f>+K58</f>
        <v>42.199999999999996</v>
      </c>
      <c r="D62" s="42" t="s">
        <v>124</v>
      </c>
      <c r="E62" s="42"/>
      <c r="F62" s="23"/>
      <c r="G62" s="23"/>
      <c r="H62" s="23"/>
      <c r="I62" s="23"/>
      <c r="J62" s="23"/>
      <c r="K62" s="23"/>
      <c r="L62" s="23"/>
      <c r="M62" s="23"/>
    </row>
    <row r="63" spans="1:26" s="21" customFormat="1" ht="30" customHeight="1" x14ac:dyDescent="0.25">
      <c r="B63" s="43" t="s">
        <v>168</v>
      </c>
      <c r="C63" s="44">
        <f>+M58</f>
        <v>299</v>
      </c>
      <c r="D63" s="42" t="s">
        <v>124</v>
      </c>
      <c r="E63" s="42"/>
    </row>
    <row r="64" spans="1:26" s="21" customFormat="1" x14ac:dyDescent="0.25">
      <c r="B64" s="24"/>
      <c r="C64" s="249"/>
      <c r="D64" s="249"/>
      <c r="E64" s="249"/>
      <c r="F64" s="249"/>
      <c r="G64" s="249"/>
      <c r="H64" s="249"/>
      <c r="I64" s="249"/>
      <c r="J64" s="249"/>
      <c r="K64" s="249"/>
      <c r="L64" s="249"/>
      <c r="M64" s="249"/>
      <c r="N64" s="249"/>
    </row>
    <row r="65" spans="2:17" ht="28.15" customHeight="1" thickBot="1" x14ac:dyDescent="0.3"/>
    <row r="66" spans="2:17" ht="27" thickBot="1" x14ac:dyDescent="0.3">
      <c r="B66" s="225" t="s">
        <v>169</v>
      </c>
      <c r="C66" s="225"/>
      <c r="D66" s="225"/>
      <c r="E66" s="225"/>
      <c r="F66" s="225"/>
      <c r="G66" s="225"/>
      <c r="H66" s="225"/>
      <c r="I66" s="225"/>
      <c r="J66" s="225"/>
      <c r="K66" s="225"/>
      <c r="L66" s="225"/>
      <c r="M66" s="225"/>
      <c r="N66" s="225"/>
    </row>
    <row r="69" spans="2:17" ht="109.5" customHeight="1" x14ac:dyDescent="0.25">
      <c r="B69" s="91" t="s">
        <v>170</v>
      </c>
      <c r="C69" s="49" t="s">
        <v>171</v>
      </c>
      <c r="D69" s="49" t="s">
        <v>172</v>
      </c>
      <c r="E69" s="49" t="s">
        <v>173</v>
      </c>
      <c r="F69" s="49" t="s">
        <v>174</v>
      </c>
      <c r="G69" s="49" t="s">
        <v>175</v>
      </c>
      <c r="H69" s="49" t="s">
        <v>176</v>
      </c>
      <c r="I69" s="49" t="s">
        <v>177</v>
      </c>
      <c r="J69" s="49" t="s">
        <v>178</v>
      </c>
      <c r="K69" s="49" t="s">
        <v>179</v>
      </c>
      <c r="L69" s="49" t="s">
        <v>180</v>
      </c>
      <c r="M69" s="66" t="s">
        <v>181</v>
      </c>
      <c r="N69" s="66" t="s">
        <v>182</v>
      </c>
      <c r="O69" s="203" t="s">
        <v>0</v>
      </c>
      <c r="P69" s="205"/>
      <c r="Q69" s="49" t="s">
        <v>183</v>
      </c>
    </row>
    <row r="70" spans="2:17" ht="34.5" customHeight="1" x14ac:dyDescent="0.25">
      <c r="B70" s="2" t="s">
        <v>184</v>
      </c>
      <c r="C70" s="2" t="s">
        <v>185</v>
      </c>
      <c r="D70" s="68" t="s">
        <v>186</v>
      </c>
      <c r="E70" s="4">
        <v>53</v>
      </c>
      <c r="F70" s="3"/>
      <c r="G70" s="3"/>
      <c r="H70" s="3"/>
      <c r="I70" s="67" t="s">
        <v>124</v>
      </c>
      <c r="J70" s="67" t="s">
        <v>124</v>
      </c>
      <c r="K70" s="67" t="s">
        <v>124</v>
      </c>
      <c r="L70" s="67" t="s">
        <v>124</v>
      </c>
      <c r="M70" s="67" t="s">
        <v>124</v>
      </c>
      <c r="N70" s="67" t="s">
        <v>124</v>
      </c>
      <c r="O70" s="226"/>
      <c r="P70" s="227"/>
      <c r="Q70" s="67" t="s">
        <v>124</v>
      </c>
    </row>
    <row r="71" spans="2:17" ht="30" x14ac:dyDescent="0.25">
      <c r="B71" s="2" t="s">
        <v>187</v>
      </c>
      <c r="C71" s="2" t="s">
        <v>185</v>
      </c>
      <c r="D71" s="68" t="s">
        <v>188</v>
      </c>
      <c r="E71" s="4">
        <v>53</v>
      </c>
      <c r="F71" s="3"/>
      <c r="G71" s="3"/>
      <c r="H71" s="3"/>
      <c r="I71" s="67" t="s">
        <v>124</v>
      </c>
      <c r="J71" s="67" t="s">
        <v>124</v>
      </c>
      <c r="K71" s="67" t="s">
        <v>124</v>
      </c>
      <c r="L71" s="67" t="s">
        <v>124</v>
      </c>
      <c r="M71" s="67" t="s">
        <v>124</v>
      </c>
      <c r="N71" s="67" t="s">
        <v>124</v>
      </c>
      <c r="O71" s="226"/>
      <c r="P71" s="227"/>
      <c r="Q71" s="67" t="s">
        <v>124</v>
      </c>
    </row>
    <row r="72" spans="2:17" ht="30" x14ac:dyDescent="0.25">
      <c r="B72" s="2" t="s">
        <v>189</v>
      </c>
      <c r="C72" s="2" t="s">
        <v>185</v>
      </c>
      <c r="D72" s="68" t="s">
        <v>190</v>
      </c>
      <c r="E72" s="4">
        <v>53</v>
      </c>
      <c r="F72" s="3"/>
      <c r="G72" s="3"/>
      <c r="H72" s="3"/>
      <c r="I72" s="67" t="s">
        <v>124</v>
      </c>
      <c r="J72" s="67" t="s">
        <v>124</v>
      </c>
      <c r="K72" s="67" t="s">
        <v>124</v>
      </c>
      <c r="L72" s="67" t="s">
        <v>124</v>
      </c>
      <c r="M72" s="67" t="s">
        <v>124</v>
      </c>
      <c r="N72" s="67" t="s">
        <v>124</v>
      </c>
      <c r="O72" s="226"/>
      <c r="P72" s="227"/>
      <c r="Q72" s="67" t="s">
        <v>124</v>
      </c>
    </row>
    <row r="73" spans="2:17" x14ac:dyDescent="0.25">
      <c r="B73" s="2" t="s">
        <v>191</v>
      </c>
      <c r="C73" s="2" t="s">
        <v>185</v>
      </c>
      <c r="D73" s="68" t="s">
        <v>192</v>
      </c>
      <c r="E73" s="4">
        <v>53</v>
      </c>
      <c r="F73" s="3"/>
      <c r="G73" s="3"/>
      <c r="H73" s="3"/>
      <c r="I73" s="67" t="s">
        <v>124</v>
      </c>
      <c r="J73" s="67" t="s">
        <v>124</v>
      </c>
      <c r="K73" s="67" t="s">
        <v>124</v>
      </c>
      <c r="L73" s="67" t="s">
        <v>124</v>
      </c>
      <c r="M73" s="67" t="s">
        <v>124</v>
      </c>
      <c r="N73" s="67" t="s">
        <v>124</v>
      </c>
      <c r="O73" s="226"/>
      <c r="P73" s="227"/>
      <c r="Q73" s="67" t="s">
        <v>124</v>
      </c>
    </row>
    <row r="74" spans="2:17" x14ac:dyDescent="0.25">
      <c r="B74" s="2" t="s">
        <v>193</v>
      </c>
      <c r="C74" s="2" t="s">
        <v>185</v>
      </c>
      <c r="D74" s="4" t="s">
        <v>194</v>
      </c>
      <c r="E74" s="4">
        <v>54</v>
      </c>
      <c r="F74" s="3"/>
      <c r="G74" s="3"/>
      <c r="H74" s="3"/>
      <c r="I74" s="67" t="s">
        <v>124</v>
      </c>
      <c r="J74" s="67" t="s">
        <v>124</v>
      </c>
      <c r="K74" s="67" t="s">
        <v>124</v>
      </c>
      <c r="L74" s="67" t="s">
        <v>124</v>
      </c>
      <c r="M74" s="67" t="s">
        <v>124</v>
      </c>
      <c r="N74" s="67" t="s">
        <v>124</v>
      </c>
      <c r="O74" s="226"/>
      <c r="P74" s="227"/>
      <c r="Q74" s="67" t="s">
        <v>124</v>
      </c>
    </row>
    <row r="75" spans="2:17" x14ac:dyDescent="0.25">
      <c r="B75" s="2" t="s">
        <v>195</v>
      </c>
      <c r="C75" s="2" t="s">
        <v>185</v>
      </c>
      <c r="D75" s="4" t="s">
        <v>194</v>
      </c>
      <c r="E75" s="4">
        <v>53</v>
      </c>
      <c r="F75" s="3"/>
      <c r="G75" s="3"/>
      <c r="H75" s="3"/>
      <c r="I75" s="67" t="s">
        <v>124</v>
      </c>
      <c r="J75" s="67" t="s">
        <v>124</v>
      </c>
      <c r="K75" s="67" t="s">
        <v>124</v>
      </c>
      <c r="L75" s="67" t="s">
        <v>124</v>
      </c>
      <c r="M75" s="67" t="s">
        <v>124</v>
      </c>
      <c r="N75" s="67" t="s">
        <v>124</v>
      </c>
      <c r="O75" s="226"/>
      <c r="P75" s="227"/>
      <c r="Q75" s="67" t="s">
        <v>124</v>
      </c>
    </row>
    <row r="76" spans="2:17" x14ac:dyDescent="0.25">
      <c r="B76" s="92"/>
      <c r="C76" s="92"/>
      <c r="D76" s="92"/>
      <c r="E76" s="92"/>
      <c r="F76" s="92"/>
      <c r="G76" s="92"/>
      <c r="H76" s="92"/>
      <c r="I76" s="92"/>
      <c r="J76" s="92"/>
      <c r="K76" s="92"/>
      <c r="L76" s="92"/>
      <c r="M76" s="92"/>
      <c r="N76" s="92"/>
      <c r="O76" s="226"/>
      <c r="P76" s="227"/>
      <c r="Q76" s="92"/>
    </row>
    <row r="77" spans="2:17" x14ac:dyDescent="0.25">
      <c r="B77" s="6" t="s">
        <v>196</v>
      </c>
    </row>
    <row r="78" spans="2:17" x14ac:dyDescent="0.25">
      <c r="B78" s="6" t="s">
        <v>197</v>
      </c>
    </row>
    <row r="79" spans="2:17" x14ac:dyDescent="0.25">
      <c r="B79" s="6" t="s">
        <v>198</v>
      </c>
    </row>
    <row r="81" spans="2:17" ht="15.75" thickBot="1" x14ac:dyDescent="0.3"/>
    <row r="82" spans="2:17" ht="27" thickBot="1" x14ac:dyDescent="0.3">
      <c r="B82" s="219" t="s">
        <v>199</v>
      </c>
      <c r="C82" s="220"/>
      <c r="D82" s="220"/>
      <c r="E82" s="220"/>
      <c r="F82" s="220"/>
      <c r="G82" s="220"/>
      <c r="H82" s="220"/>
      <c r="I82" s="220"/>
      <c r="J82" s="220"/>
      <c r="K82" s="220"/>
      <c r="L82" s="220"/>
      <c r="M82" s="220"/>
      <c r="N82" s="221"/>
    </row>
    <row r="87" spans="2:17" ht="76.5" customHeight="1" x14ac:dyDescent="0.25">
      <c r="B87" s="91" t="s">
        <v>105</v>
      </c>
      <c r="C87" s="91" t="s">
        <v>200</v>
      </c>
      <c r="D87" s="91" t="s">
        <v>104</v>
      </c>
      <c r="E87" s="91" t="s">
        <v>201</v>
      </c>
      <c r="F87" s="91" t="s">
        <v>202</v>
      </c>
      <c r="G87" s="91" t="s">
        <v>203</v>
      </c>
      <c r="H87" s="91" t="s">
        <v>204</v>
      </c>
      <c r="I87" s="91" t="s">
        <v>205</v>
      </c>
      <c r="J87" s="203" t="s">
        <v>206</v>
      </c>
      <c r="K87" s="204"/>
      <c r="L87" s="205"/>
      <c r="M87" s="91" t="s">
        <v>207</v>
      </c>
      <c r="N87" s="91" t="s">
        <v>208</v>
      </c>
      <c r="O87" s="91" t="s">
        <v>209</v>
      </c>
      <c r="P87" s="203" t="s">
        <v>0</v>
      </c>
      <c r="Q87" s="205"/>
    </row>
    <row r="88" spans="2:17" ht="93" customHeight="1" x14ac:dyDescent="0.25">
      <c r="B88" s="228" t="s">
        <v>210</v>
      </c>
      <c r="C88" s="201">
        <v>319</v>
      </c>
      <c r="D88" s="231" t="s">
        <v>211</v>
      </c>
      <c r="E88" s="201">
        <v>33376043</v>
      </c>
      <c r="F88" s="201" t="s">
        <v>212</v>
      </c>
      <c r="G88" s="201" t="s">
        <v>213</v>
      </c>
      <c r="H88" s="201" t="s">
        <v>214</v>
      </c>
      <c r="I88" s="231" t="s">
        <v>215</v>
      </c>
      <c r="J88" s="92" t="s">
        <v>216</v>
      </c>
      <c r="K88" s="50" t="s">
        <v>217</v>
      </c>
      <c r="L88" s="54" t="s">
        <v>218</v>
      </c>
      <c r="M88" s="201" t="s">
        <v>153</v>
      </c>
      <c r="N88" s="201" t="s">
        <v>153</v>
      </c>
      <c r="O88" s="201" t="s">
        <v>121</v>
      </c>
      <c r="P88" s="234"/>
      <c r="Q88" s="235"/>
    </row>
    <row r="89" spans="2:17" ht="125.25" customHeight="1" x14ac:dyDescent="0.25">
      <c r="B89" s="229"/>
      <c r="C89" s="223"/>
      <c r="D89" s="232"/>
      <c r="E89" s="223"/>
      <c r="F89" s="223"/>
      <c r="G89" s="223"/>
      <c r="H89" s="223"/>
      <c r="I89" s="232"/>
      <c r="J89" s="50" t="s">
        <v>219</v>
      </c>
      <c r="K89" s="158" t="s">
        <v>220</v>
      </c>
      <c r="L89" s="54" t="s">
        <v>221</v>
      </c>
      <c r="M89" s="223"/>
      <c r="N89" s="223"/>
      <c r="O89" s="223"/>
      <c r="P89" s="236"/>
      <c r="Q89" s="237"/>
    </row>
    <row r="90" spans="2:17" ht="93" customHeight="1" x14ac:dyDescent="0.25">
      <c r="B90" s="230"/>
      <c r="C90" s="202"/>
      <c r="D90" s="233"/>
      <c r="E90" s="202"/>
      <c r="F90" s="202"/>
      <c r="G90" s="202"/>
      <c r="H90" s="202"/>
      <c r="I90" s="233"/>
      <c r="J90" s="50" t="s">
        <v>222</v>
      </c>
      <c r="K90" s="50" t="s">
        <v>223</v>
      </c>
      <c r="L90" s="54" t="s">
        <v>224</v>
      </c>
      <c r="M90" s="202"/>
      <c r="N90" s="202"/>
      <c r="O90" s="202"/>
      <c r="P90" s="238"/>
      <c r="Q90" s="239"/>
    </row>
    <row r="91" spans="2:17" ht="68.25" customHeight="1" x14ac:dyDescent="0.25">
      <c r="B91" s="228" t="s">
        <v>225</v>
      </c>
      <c r="C91" s="228">
        <v>319</v>
      </c>
      <c r="D91" s="228" t="s">
        <v>226</v>
      </c>
      <c r="E91" s="211">
        <v>43554304</v>
      </c>
      <c r="F91" s="211" t="s">
        <v>227</v>
      </c>
      <c r="G91" s="211" t="s">
        <v>228</v>
      </c>
      <c r="H91" s="211" t="s">
        <v>229</v>
      </c>
      <c r="I91" s="214" t="s">
        <v>153</v>
      </c>
      <c r="J91" s="158" t="s">
        <v>230</v>
      </c>
      <c r="K91" s="54" t="s">
        <v>231</v>
      </c>
      <c r="L91" s="50" t="s">
        <v>232</v>
      </c>
      <c r="M91" s="201" t="s">
        <v>121</v>
      </c>
      <c r="N91" s="201" t="s">
        <v>153</v>
      </c>
      <c r="O91" s="201" t="s">
        <v>153</v>
      </c>
      <c r="P91" s="234"/>
      <c r="Q91" s="240"/>
    </row>
    <row r="92" spans="2:17" ht="75.75" customHeight="1" x14ac:dyDescent="0.25">
      <c r="B92" s="229"/>
      <c r="C92" s="229"/>
      <c r="D92" s="229"/>
      <c r="E92" s="212"/>
      <c r="F92" s="212"/>
      <c r="G92" s="212"/>
      <c r="H92" s="212"/>
      <c r="I92" s="215"/>
      <c r="J92" s="50" t="s">
        <v>233</v>
      </c>
      <c r="K92" s="50" t="s">
        <v>234</v>
      </c>
      <c r="L92" s="50" t="s">
        <v>235</v>
      </c>
      <c r="M92" s="223"/>
      <c r="N92" s="223"/>
      <c r="O92" s="223"/>
      <c r="P92" s="241"/>
      <c r="Q92" s="242"/>
    </row>
    <row r="93" spans="2:17" ht="57.75" customHeight="1" x14ac:dyDescent="0.25">
      <c r="B93" s="230"/>
      <c r="C93" s="230"/>
      <c r="D93" s="230"/>
      <c r="E93" s="213"/>
      <c r="F93" s="213"/>
      <c r="G93" s="213"/>
      <c r="H93" s="213"/>
      <c r="I93" s="216"/>
      <c r="J93" s="138" t="s">
        <v>107</v>
      </c>
      <c r="K93" s="68" t="s">
        <v>236</v>
      </c>
      <c r="L93" s="68" t="s">
        <v>237</v>
      </c>
      <c r="M93" s="202"/>
      <c r="N93" s="202"/>
      <c r="O93" s="202"/>
      <c r="P93" s="243"/>
      <c r="Q93" s="244"/>
    </row>
    <row r="95" spans="2:17" ht="15.75" thickBot="1" x14ac:dyDescent="0.3"/>
    <row r="96" spans="2:17" ht="27" thickBot="1" x14ac:dyDescent="0.3">
      <c r="B96" s="219" t="s">
        <v>238</v>
      </c>
      <c r="C96" s="220"/>
      <c r="D96" s="220"/>
      <c r="E96" s="220"/>
      <c r="F96" s="220"/>
      <c r="G96" s="220"/>
      <c r="H96" s="220"/>
      <c r="I96" s="220"/>
      <c r="J96" s="220"/>
      <c r="K96" s="220"/>
      <c r="L96" s="220"/>
      <c r="M96" s="220"/>
      <c r="N96" s="221"/>
    </row>
    <row r="99" spans="1:26" ht="46.15" customHeight="1" x14ac:dyDescent="0.25">
      <c r="B99" s="49" t="s">
        <v>2</v>
      </c>
      <c r="C99" s="49" t="s">
        <v>239</v>
      </c>
      <c r="D99" s="203" t="s">
        <v>0</v>
      </c>
      <c r="E99" s="205"/>
    </row>
    <row r="100" spans="1:26" ht="46.9" customHeight="1" x14ac:dyDescent="0.25">
      <c r="B100" s="50" t="s">
        <v>240</v>
      </c>
      <c r="C100" s="92" t="s">
        <v>153</v>
      </c>
      <c r="D100" s="206"/>
      <c r="E100" s="206"/>
    </row>
    <row r="103" spans="1:26" ht="26.25" x14ac:dyDescent="0.25">
      <c r="B103" s="217" t="s">
        <v>241</v>
      </c>
      <c r="C103" s="218"/>
      <c r="D103" s="218"/>
      <c r="E103" s="218"/>
      <c r="F103" s="218"/>
      <c r="G103" s="218"/>
      <c r="H103" s="218"/>
      <c r="I103" s="218"/>
      <c r="J103" s="218"/>
      <c r="K103" s="218"/>
      <c r="L103" s="218"/>
      <c r="M103" s="218"/>
      <c r="N103" s="218"/>
      <c r="O103" s="218"/>
      <c r="P103" s="218"/>
    </row>
    <row r="105" spans="1:26" ht="15.75" thickBot="1" x14ac:dyDescent="0.3"/>
    <row r="106" spans="1:26" ht="27" thickBot="1" x14ac:dyDescent="0.3">
      <c r="B106" s="219" t="s">
        <v>242</v>
      </c>
      <c r="C106" s="220"/>
      <c r="D106" s="220"/>
      <c r="E106" s="220"/>
      <c r="F106" s="220"/>
      <c r="G106" s="220"/>
      <c r="H106" s="220"/>
      <c r="I106" s="220"/>
      <c r="J106" s="220"/>
      <c r="K106" s="220"/>
      <c r="L106" s="220"/>
      <c r="M106" s="220"/>
      <c r="N106" s="221"/>
    </row>
    <row r="108" spans="1:26" ht="15.75" thickBot="1" x14ac:dyDescent="0.3">
      <c r="M108" s="47"/>
      <c r="N108" s="47"/>
    </row>
    <row r="109" spans="1:26" s="78" customFormat="1" ht="109.5" customHeight="1" x14ac:dyDescent="0.25">
      <c r="B109" s="89" t="s">
        <v>134</v>
      </c>
      <c r="C109" s="89" t="s">
        <v>135</v>
      </c>
      <c r="D109" s="89" t="s">
        <v>136</v>
      </c>
      <c r="E109" s="89" t="s">
        <v>137</v>
      </c>
      <c r="F109" s="89" t="s">
        <v>138</v>
      </c>
      <c r="G109" s="89" t="s">
        <v>139</v>
      </c>
      <c r="H109" s="89" t="s">
        <v>140</v>
      </c>
      <c r="I109" s="89" t="s">
        <v>141</v>
      </c>
      <c r="J109" s="89" t="s">
        <v>142</v>
      </c>
      <c r="K109" s="89" t="s">
        <v>143</v>
      </c>
      <c r="L109" s="89" t="s">
        <v>144</v>
      </c>
      <c r="M109" s="74" t="s">
        <v>145</v>
      </c>
      <c r="N109" s="89" t="s">
        <v>146</v>
      </c>
      <c r="O109" s="89" t="s">
        <v>147</v>
      </c>
      <c r="P109" s="90" t="s">
        <v>148</v>
      </c>
      <c r="Q109" s="90" t="s">
        <v>149</v>
      </c>
    </row>
    <row r="110" spans="1:26" s="84" customFormat="1" x14ac:dyDescent="0.25">
      <c r="A110" s="38">
        <v>1</v>
      </c>
      <c r="B110" s="85"/>
      <c r="C110" s="86"/>
      <c r="D110" s="85"/>
      <c r="E110" s="80"/>
      <c r="F110" s="81"/>
      <c r="G110" s="124"/>
      <c r="H110" s="88"/>
      <c r="I110" s="82"/>
      <c r="J110" s="82"/>
      <c r="K110" s="82"/>
      <c r="L110" s="82"/>
      <c r="M110" s="73"/>
      <c r="N110" s="73">
        <f>+M110*G110</f>
        <v>0</v>
      </c>
      <c r="O110" s="20"/>
      <c r="P110" s="20"/>
      <c r="Q110" s="125"/>
      <c r="R110" s="83"/>
      <c r="S110" s="83"/>
      <c r="T110" s="83"/>
      <c r="U110" s="83"/>
      <c r="V110" s="83"/>
      <c r="W110" s="83"/>
      <c r="X110" s="83"/>
      <c r="Y110" s="83"/>
      <c r="Z110" s="83"/>
    </row>
    <row r="111" spans="1:26" s="84" customFormat="1" x14ac:dyDescent="0.25">
      <c r="A111" s="38">
        <f>+A110+1</f>
        <v>2</v>
      </c>
      <c r="B111" s="85"/>
      <c r="C111" s="86"/>
      <c r="D111" s="85"/>
      <c r="E111" s="80"/>
      <c r="F111" s="81"/>
      <c r="G111" s="81"/>
      <c r="H111" s="81"/>
      <c r="I111" s="82"/>
      <c r="J111" s="82"/>
      <c r="K111" s="82"/>
      <c r="L111" s="82"/>
      <c r="M111" s="73"/>
      <c r="N111" s="73"/>
      <c r="O111" s="20"/>
      <c r="P111" s="20"/>
      <c r="Q111" s="125"/>
      <c r="R111" s="83"/>
      <c r="S111" s="83"/>
      <c r="T111" s="83"/>
      <c r="U111" s="83"/>
      <c r="V111" s="83"/>
      <c r="W111" s="83"/>
      <c r="X111" s="83"/>
      <c r="Y111" s="83"/>
      <c r="Z111" s="83"/>
    </row>
    <row r="112" spans="1:26" s="84" customFormat="1" x14ac:dyDescent="0.25">
      <c r="A112" s="38">
        <f t="shared" ref="A112:A117" si="2">+A111+1</f>
        <v>3</v>
      </c>
      <c r="B112" s="85"/>
      <c r="C112" s="86"/>
      <c r="D112" s="85"/>
      <c r="E112" s="80"/>
      <c r="F112" s="81"/>
      <c r="G112" s="81"/>
      <c r="H112" s="81"/>
      <c r="I112" s="82"/>
      <c r="J112" s="82"/>
      <c r="K112" s="82"/>
      <c r="L112" s="82"/>
      <c r="M112" s="73"/>
      <c r="N112" s="73"/>
      <c r="O112" s="20"/>
      <c r="P112" s="20"/>
      <c r="Q112" s="125"/>
      <c r="R112" s="83"/>
      <c r="S112" s="83"/>
      <c r="T112" s="83"/>
      <c r="U112" s="83"/>
      <c r="V112" s="83"/>
      <c r="W112" s="83"/>
      <c r="X112" s="83"/>
      <c r="Y112" s="83"/>
      <c r="Z112" s="83"/>
    </row>
    <row r="113" spans="1:26" s="84" customFormat="1" x14ac:dyDescent="0.25">
      <c r="A113" s="38">
        <f t="shared" si="2"/>
        <v>4</v>
      </c>
      <c r="B113" s="85"/>
      <c r="C113" s="86"/>
      <c r="D113" s="85"/>
      <c r="E113" s="80"/>
      <c r="F113" s="81"/>
      <c r="G113" s="81"/>
      <c r="H113" s="81"/>
      <c r="I113" s="82"/>
      <c r="J113" s="82"/>
      <c r="K113" s="82"/>
      <c r="L113" s="82"/>
      <c r="M113" s="73"/>
      <c r="N113" s="73"/>
      <c r="O113" s="20"/>
      <c r="P113" s="20"/>
      <c r="Q113" s="125"/>
      <c r="R113" s="83"/>
      <c r="S113" s="83"/>
      <c r="T113" s="83"/>
      <c r="U113" s="83"/>
      <c r="V113" s="83"/>
      <c r="W113" s="83"/>
      <c r="X113" s="83"/>
      <c r="Y113" s="83"/>
      <c r="Z113" s="83"/>
    </row>
    <row r="114" spans="1:26" s="84" customFormat="1" x14ac:dyDescent="0.25">
      <c r="A114" s="38">
        <f t="shared" si="2"/>
        <v>5</v>
      </c>
      <c r="B114" s="85"/>
      <c r="C114" s="86"/>
      <c r="D114" s="85"/>
      <c r="E114" s="80"/>
      <c r="F114" s="81"/>
      <c r="G114" s="81"/>
      <c r="H114" s="81"/>
      <c r="I114" s="82"/>
      <c r="J114" s="82"/>
      <c r="K114" s="82"/>
      <c r="L114" s="82"/>
      <c r="M114" s="73"/>
      <c r="N114" s="73"/>
      <c r="O114" s="20"/>
      <c r="P114" s="20"/>
      <c r="Q114" s="125"/>
      <c r="R114" s="83"/>
      <c r="S114" s="83"/>
      <c r="T114" s="83"/>
      <c r="U114" s="83"/>
      <c r="V114" s="83"/>
      <c r="W114" s="83"/>
      <c r="X114" s="83"/>
      <c r="Y114" s="83"/>
      <c r="Z114" s="83"/>
    </row>
    <row r="115" spans="1:26" s="84" customFormat="1" x14ac:dyDescent="0.25">
      <c r="A115" s="38">
        <f t="shared" si="2"/>
        <v>6</v>
      </c>
      <c r="B115" s="85"/>
      <c r="C115" s="86"/>
      <c r="D115" s="85"/>
      <c r="E115" s="80"/>
      <c r="F115" s="81"/>
      <c r="G115" s="81"/>
      <c r="H115" s="81"/>
      <c r="I115" s="82"/>
      <c r="J115" s="82"/>
      <c r="K115" s="82"/>
      <c r="L115" s="82"/>
      <c r="M115" s="73"/>
      <c r="N115" s="73"/>
      <c r="O115" s="20"/>
      <c r="P115" s="20"/>
      <c r="Q115" s="125"/>
      <c r="R115" s="83"/>
      <c r="S115" s="83"/>
      <c r="T115" s="83"/>
      <c r="U115" s="83"/>
      <c r="V115" s="83"/>
      <c r="W115" s="83"/>
      <c r="X115" s="83"/>
      <c r="Y115" s="83"/>
      <c r="Z115" s="83"/>
    </row>
    <row r="116" spans="1:26" s="84" customFormat="1" x14ac:dyDescent="0.25">
      <c r="A116" s="38">
        <f t="shared" si="2"/>
        <v>7</v>
      </c>
      <c r="B116" s="85"/>
      <c r="C116" s="86"/>
      <c r="D116" s="85"/>
      <c r="E116" s="80"/>
      <c r="F116" s="81"/>
      <c r="G116" s="81"/>
      <c r="H116" s="81"/>
      <c r="I116" s="82"/>
      <c r="J116" s="82"/>
      <c r="K116" s="82"/>
      <c r="L116" s="82"/>
      <c r="M116" s="73"/>
      <c r="N116" s="73"/>
      <c r="O116" s="20"/>
      <c r="P116" s="20"/>
      <c r="Q116" s="125"/>
      <c r="R116" s="83"/>
      <c r="S116" s="83"/>
      <c r="T116" s="83"/>
      <c r="U116" s="83"/>
      <c r="V116" s="83"/>
      <c r="W116" s="83"/>
      <c r="X116" s="83"/>
      <c r="Y116" s="83"/>
      <c r="Z116" s="83"/>
    </row>
    <row r="117" spans="1:26" s="84" customFormat="1" x14ac:dyDescent="0.25">
      <c r="A117" s="38">
        <f t="shared" si="2"/>
        <v>8</v>
      </c>
      <c r="B117" s="85"/>
      <c r="C117" s="86"/>
      <c r="D117" s="85"/>
      <c r="E117" s="80"/>
      <c r="F117" s="81"/>
      <c r="G117" s="81"/>
      <c r="H117" s="81"/>
      <c r="I117" s="82"/>
      <c r="J117" s="82"/>
      <c r="K117" s="82"/>
      <c r="L117" s="82"/>
      <c r="M117" s="73"/>
      <c r="N117" s="73"/>
      <c r="O117" s="20"/>
      <c r="P117" s="20"/>
      <c r="Q117" s="125"/>
      <c r="R117" s="83"/>
      <c r="S117" s="83"/>
      <c r="T117" s="83"/>
      <c r="U117" s="83"/>
      <c r="V117" s="83"/>
      <c r="W117" s="83"/>
      <c r="X117" s="83"/>
      <c r="Y117" s="83"/>
      <c r="Z117" s="83"/>
    </row>
    <row r="118" spans="1:26" s="84" customFormat="1" x14ac:dyDescent="0.25">
      <c r="A118" s="38"/>
      <c r="B118" s="39" t="s">
        <v>1</v>
      </c>
      <c r="C118" s="86"/>
      <c r="D118" s="85"/>
      <c r="E118" s="80"/>
      <c r="F118" s="81"/>
      <c r="G118" s="81"/>
      <c r="H118" s="81"/>
      <c r="I118" s="82"/>
      <c r="J118" s="82"/>
      <c r="K118" s="87">
        <f t="shared" ref="K118:N118" si="3">SUM(K110:K117)</f>
        <v>0</v>
      </c>
      <c r="L118" s="87">
        <f t="shared" si="3"/>
        <v>0</v>
      </c>
      <c r="M118" s="123">
        <f t="shared" si="3"/>
        <v>0</v>
      </c>
      <c r="N118" s="87">
        <f t="shared" si="3"/>
        <v>0</v>
      </c>
      <c r="O118" s="20"/>
      <c r="P118" s="20"/>
      <c r="Q118" s="126"/>
    </row>
    <row r="119" spans="1:26" x14ac:dyDescent="0.25">
      <c r="B119" s="21"/>
      <c r="C119" s="21"/>
      <c r="D119" s="21"/>
      <c r="E119" s="22"/>
      <c r="F119" s="21"/>
      <c r="G119" s="21"/>
      <c r="H119" s="21"/>
      <c r="I119" s="21"/>
      <c r="J119" s="21"/>
      <c r="K119" s="21"/>
      <c r="L119" s="21"/>
      <c r="M119" s="21"/>
      <c r="N119" s="21"/>
      <c r="O119" s="21"/>
      <c r="P119" s="21"/>
    </row>
    <row r="120" spans="1:26" ht="18.75" x14ac:dyDescent="0.25">
      <c r="B120" s="43" t="s">
        <v>243</v>
      </c>
      <c r="C120" s="53">
        <f>+K118</f>
        <v>0</v>
      </c>
      <c r="H120" s="23"/>
      <c r="I120" s="23"/>
      <c r="J120" s="23"/>
      <c r="K120" s="23"/>
      <c r="L120" s="23"/>
      <c r="M120" s="23"/>
      <c r="N120" s="21"/>
      <c r="O120" s="21"/>
      <c r="P120" s="21"/>
    </row>
    <row r="122" spans="1:26" ht="15.75" thickBot="1" x14ac:dyDescent="0.3"/>
    <row r="123" spans="1:26" ht="37.15" customHeight="1" thickBot="1" x14ac:dyDescent="0.3">
      <c r="B123" s="55" t="s">
        <v>244</v>
      </c>
      <c r="C123" s="56" t="s">
        <v>245</v>
      </c>
      <c r="D123" s="55" t="s">
        <v>4</v>
      </c>
      <c r="E123" s="56" t="s">
        <v>246</v>
      </c>
    </row>
    <row r="124" spans="1:26" ht="41.45" customHeight="1" x14ac:dyDescent="0.25">
      <c r="B124" s="48" t="s">
        <v>247</v>
      </c>
      <c r="C124" s="51">
        <v>20</v>
      </c>
      <c r="D124" s="51"/>
      <c r="E124" s="222">
        <f>+D124+D125+D126</f>
        <v>0</v>
      </c>
    </row>
    <row r="125" spans="1:26" x14ac:dyDescent="0.25">
      <c r="B125" s="48" t="s">
        <v>248</v>
      </c>
      <c r="C125" s="41">
        <v>30</v>
      </c>
      <c r="D125" s="139">
        <v>0</v>
      </c>
      <c r="E125" s="223"/>
    </row>
    <row r="126" spans="1:26" ht="15.75" thickBot="1" x14ac:dyDescent="0.3">
      <c r="B126" s="48" t="s">
        <v>249</v>
      </c>
      <c r="C126" s="52">
        <v>40</v>
      </c>
      <c r="D126" s="52">
        <v>0</v>
      </c>
      <c r="E126" s="224"/>
    </row>
    <row r="128" spans="1:26" ht="15.75" thickBot="1" x14ac:dyDescent="0.3"/>
    <row r="129" spans="2:17" ht="27" thickBot="1" x14ac:dyDescent="0.3">
      <c r="B129" s="219" t="s">
        <v>250</v>
      </c>
      <c r="C129" s="220"/>
      <c r="D129" s="220"/>
      <c r="E129" s="220"/>
      <c r="F129" s="220"/>
      <c r="G129" s="220"/>
      <c r="H129" s="220"/>
      <c r="I129" s="220"/>
      <c r="J129" s="220"/>
      <c r="K129" s="220"/>
      <c r="L129" s="220"/>
      <c r="M129" s="220"/>
      <c r="N129" s="221"/>
    </row>
    <row r="131" spans="2:17" ht="76.5" customHeight="1" x14ac:dyDescent="0.25">
      <c r="B131" s="91" t="s">
        <v>105</v>
      </c>
      <c r="C131" s="91" t="s">
        <v>200</v>
      </c>
      <c r="D131" s="91" t="s">
        <v>104</v>
      </c>
      <c r="E131" s="91" t="s">
        <v>201</v>
      </c>
      <c r="F131" s="91" t="s">
        <v>202</v>
      </c>
      <c r="G131" s="91" t="s">
        <v>203</v>
      </c>
      <c r="H131" s="91" t="s">
        <v>204</v>
      </c>
      <c r="I131" s="91" t="s">
        <v>205</v>
      </c>
      <c r="J131" s="203" t="s">
        <v>206</v>
      </c>
      <c r="K131" s="204"/>
      <c r="L131" s="205"/>
      <c r="M131" s="91" t="s">
        <v>207</v>
      </c>
      <c r="N131" s="91" t="s">
        <v>208</v>
      </c>
      <c r="O131" s="91" t="s">
        <v>209</v>
      </c>
      <c r="P131" s="203" t="s">
        <v>0</v>
      </c>
      <c r="Q131" s="205"/>
    </row>
    <row r="132" spans="2:17" ht="60.75" customHeight="1" x14ac:dyDescent="0.25">
      <c r="B132" s="138" t="s">
        <v>251</v>
      </c>
      <c r="C132" s="138"/>
      <c r="D132" s="2"/>
      <c r="E132" s="2"/>
      <c r="F132" s="2"/>
      <c r="G132" s="2"/>
      <c r="H132" s="2"/>
      <c r="I132" s="4"/>
      <c r="J132" s="1" t="s">
        <v>252</v>
      </c>
      <c r="K132" s="68" t="s">
        <v>253</v>
      </c>
      <c r="L132" s="67" t="s">
        <v>254</v>
      </c>
      <c r="M132" s="92"/>
      <c r="N132" s="92"/>
      <c r="O132" s="92"/>
      <c r="P132" s="206"/>
      <c r="Q132" s="206"/>
    </row>
    <row r="133" spans="2:17" ht="60.75" customHeight="1" x14ac:dyDescent="0.25">
      <c r="B133" s="138" t="s">
        <v>255</v>
      </c>
      <c r="C133" s="138"/>
      <c r="D133" s="2"/>
      <c r="E133" s="2"/>
      <c r="F133" s="2"/>
      <c r="G133" s="2"/>
      <c r="H133" s="2"/>
      <c r="I133" s="4"/>
      <c r="J133" s="1"/>
      <c r="K133" s="68"/>
      <c r="L133" s="67"/>
      <c r="M133" s="92"/>
      <c r="N133" s="92"/>
      <c r="O133" s="92"/>
      <c r="P133" s="139"/>
      <c r="Q133" s="139"/>
    </row>
    <row r="134" spans="2:17" ht="33.6" customHeight="1" x14ac:dyDescent="0.25">
      <c r="B134" s="138" t="s">
        <v>256</v>
      </c>
      <c r="C134" s="138"/>
      <c r="D134" s="2"/>
      <c r="E134" s="2"/>
      <c r="F134" s="2"/>
      <c r="G134" s="2"/>
      <c r="H134" s="2"/>
      <c r="I134" s="4"/>
      <c r="J134" s="1"/>
      <c r="K134" s="67"/>
      <c r="L134" s="67"/>
      <c r="M134" s="92"/>
      <c r="N134" s="92"/>
      <c r="O134" s="92"/>
      <c r="P134" s="206"/>
      <c r="Q134" s="206"/>
    </row>
    <row r="137" spans="2:17" ht="15.75" thickBot="1" x14ac:dyDescent="0.3"/>
    <row r="138" spans="2:17" ht="54" customHeight="1" x14ac:dyDescent="0.25">
      <c r="B138" s="94" t="s">
        <v>2</v>
      </c>
      <c r="C138" s="94" t="s">
        <v>244</v>
      </c>
      <c r="D138" s="91" t="s">
        <v>245</v>
      </c>
      <c r="E138" s="94" t="s">
        <v>4</v>
      </c>
      <c r="F138" s="56" t="s">
        <v>257</v>
      </c>
      <c r="G138" s="64"/>
    </row>
    <row r="139" spans="2:17" ht="120.75" customHeight="1" x14ac:dyDescent="0.2">
      <c r="B139" s="207" t="s">
        <v>258</v>
      </c>
      <c r="C139" s="5" t="s">
        <v>259</v>
      </c>
      <c r="D139" s="139">
        <v>25</v>
      </c>
      <c r="E139" s="139"/>
      <c r="F139" s="208">
        <f>+E139+E140+E141</f>
        <v>0</v>
      </c>
      <c r="G139" s="65"/>
    </row>
    <row r="140" spans="2:17" ht="76.150000000000006" customHeight="1" x14ac:dyDescent="0.2">
      <c r="B140" s="207"/>
      <c r="C140" s="5" t="s">
        <v>260</v>
      </c>
      <c r="D140" s="54">
        <v>25</v>
      </c>
      <c r="E140" s="139"/>
      <c r="F140" s="209"/>
      <c r="G140" s="65"/>
    </row>
    <row r="141" spans="2:17" ht="69" customHeight="1" x14ac:dyDescent="0.2">
      <c r="B141" s="207"/>
      <c r="C141" s="5" t="s">
        <v>261</v>
      </c>
      <c r="D141" s="139">
        <v>10</v>
      </c>
      <c r="E141" s="139"/>
      <c r="F141" s="210"/>
      <c r="G141" s="65"/>
    </row>
    <row r="142" spans="2:17" x14ac:dyDescent="0.25">
      <c r="C142" s="75"/>
    </row>
    <row r="145" spans="2:5" x14ac:dyDescent="0.25">
      <c r="B145" s="93" t="s">
        <v>262</v>
      </c>
    </row>
    <row r="148" spans="2:5" x14ac:dyDescent="0.25">
      <c r="B148" s="95" t="s">
        <v>2</v>
      </c>
      <c r="C148" s="95" t="s">
        <v>5</v>
      </c>
      <c r="D148" s="94" t="s">
        <v>4</v>
      </c>
      <c r="E148" s="94" t="s">
        <v>1</v>
      </c>
    </row>
    <row r="149" spans="2:5" ht="28.5" x14ac:dyDescent="0.25">
      <c r="B149" s="76" t="s">
        <v>6</v>
      </c>
      <c r="C149" s="77">
        <v>40</v>
      </c>
      <c r="D149" s="139">
        <f>+E124</f>
        <v>0</v>
      </c>
      <c r="E149" s="201">
        <f>+D149+D150</f>
        <v>0</v>
      </c>
    </row>
    <row r="150" spans="2:5" ht="42.75" x14ac:dyDescent="0.25">
      <c r="B150" s="76" t="s">
        <v>7</v>
      </c>
      <c r="C150" s="77">
        <v>60</v>
      </c>
      <c r="D150" s="139">
        <f>+F139</f>
        <v>0</v>
      </c>
      <c r="E150" s="202"/>
    </row>
  </sheetData>
  <sheetProtection password="C235" sheet="1" objects="1" scenarios="1"/>
  <mergeCells count="65">
    <mergeCell ref="O69:P69"/>
    <mergeCell ref="B2:P2"/>
    <mergeCell ref="E40:E41"/>
    <mergeCell ref="M45:N45"/>
    <mergeCell ref="B60:B61"/>
    <mergeCell ref="C60:C61"/>
    <mergeCell ref="D60:E60"/>
    <mergeCell ref="C64:N64"/>
    <mergeCell ref="B4:P4"/>
    <mergeCell ref="B22:C22"/>
    <mergeCell ref="C6:N6"/>
    <mergeCell ref="C7:N7"/>
    <mergeCell ref="C8:N8"/>
    <mergeCell ref="C9:N9"/>
    <mergeCell ref="C10:E10"/>
    <mergeCell ref="B14:C21"/>
    <mergeCell ref="O75:P75"/>
    <mergeCell ref="O70:P70"/>
    <mergeCell ref="O71:P71"/>
    <mergeCell ref="O72:P72"/>
    <mergeCell ref="O73:P73"/>
    <mergeCell ref="O74:P74"/>
    <mergeCell ref="P87:Q87"/>
    <mergeCell ref="O91:O93"/>
    <mergeCell ref="P91:Q93"/>
    <mergeCell ref="B96:N96"/>
    <mergeCell ref="D99:E99"/>
    <mergeCell ref="M91:M93"/>
    <mergeCell ref="N91:N93"/>
    <mergeCell ref="B91:B93"/>
    <mergeCell ref="C91:C93"/>
    <mergeCell ref="D91:D93"/>
    <mergeCell ref="E91:E93"/>
    <mergeCell ref="F91:F93"/>
    <mergeCell ref="B66:N66"/>
    <mergeCell ref="O76:P76"/>
    <mergeCell ref="B82:N82"/>
    <mergeCell ref="J87:L87"/>
    <mergeCell ref="B88:B90"/>
    <mergeCell ref="C88:C90"/>
    <mergeCell ref="D88:D90"/>
    <mergeCell ref="E88:E90"/>
    <mergeCell ref="F88:F90"/>
    <mergeCell ref="G88:G90"/>
    <mergeCell ref="H88:H90"/>
    <mergeCell ref="I88:I90"/>
    <mergeCell ref="M88:M90"/>
    <mergeCell ref="N88:N90"/>
    <mergeCell ref="O88:O90"/>
    <mergeCell ref="P88:Q90"/>
    <mergeCell ref="B139:B141"/>
    <mergeCell ref="F139:F141"/>
    <mergeCell ref="G91:G93"/>
    <mergeCell ref="H91:H93"/>
    <mergeCell ref="I91:I93"/>
    <mergeCell ref="D100:E100"/>
    <mergeCell ref="B103:P103"/>
    <mergeCell ref="B106:N106"/>
    <mergeCell ref="E124:E126"/>
    <mergeCell ref="B129:N129"/>
    <mergeCell ref="E149:E150"/>
    <mergeCell ref="J131:L131"/>
    <mergeCell ref="P131:Q131"/>
    <mergeCell ref="P132:Q132"/>
    <mergeCell ref="P134:Q134"/>
  </mergeCells>
  <dataValidations count="2">
    <dataValidation type="decimal" allowBlank="1" showInputMessage="1" showErrorMessage="1" sqref="WVH982912 WLL982912 C65408 IV65408 SR65408 ACN65408 AMJ65408 AWF65408 BGB65408 BPX65408 BZT65408 CJP65408 CTL65408 DDH65408 DND65408 DWZ65408 EGV65408 EQR65408 FAN65408 FKJ65408 FUF65408 GEB65408 GNX65408 GXT65408 HHP65408 HRL65408 IBH65408 ILD65408 IUZ65408 JEV65408 JOR65408 JYN65408 KIJ65408 KSF65408 LCB65408 LLX65408 LVT65408 MFP65408 MPL65408 MZH65408 NJD65408 NSZ65408 OCV65408 OMR65408 OWN65408 PGJ65408 PQF65408 QAB65408 QJX65408 QTT65408 RDP65408 RNL65408 RXH65408 SHD65408 SQZ65408 TAV65408 TKR65408 TUN65408 UEJ65408 UOF65408 UYB65408 VHX65408 VRT65408 WBP65408 WLL65408 WVH65408 C130944 IV130944 SR130944 ACN130944 AMJ130944 AWF130944 BGB130944 BPX130944 BZT130944 CJP130944 CTL130944 DDH130944 DND130944 DWZ130944 EGV130944 EQR130944 FAN130944 FKJ130944 FUF130944 GEB130944 GNX130944 GXT130944 HHP130944 HRL130944 IBH130944 ILD130944 IUZ130944 JEV130944 JOR130944 JYN130944 KIJ130944 KSF130944 LCB130944 LLX130944 LVT130944 MFP130944 MPL130944 MZH130944 NJD130944 NSZ130944 OCV130944 OMR130944 OWN130944 PGJ130944 PQF130944 QAB130944 QJX130944 QTT130944 RDP130944 RNL130944 RXH130944 SHD130944 SQZ130944 TAV130944 TKR130944 TUN130944 UEJ130944 UOF130944 UYB130944 VHX130944 VRT130944 WBP130944 WLL130944 WVH130944 C196480 IV196480 SR196480 ACN196480 AMJ196480 AWF196480 BGB196480 BPX196480 BZT196480 CJP196480 CTL196480 DDH196480 DND196480 DWZ196480 EGV196480 EQR196480 FAN196480 FKJ196480 FUF196480 GEB196480 GNX196480 GXT196480 HHP196480 HRL196480 IBH196480 ILD196480 IUZ196480 JEV196480 JOR196480 JYN196480 KIJ196480 KSF196480 LCB196480 LLX196480 LVT196480 MFP196480 MPL196480 MZH196480 NJD196480 NSZ196480 OCV196480 OMR196480 OWN196480 PGJ196480 PQF196480 QAB196480 QJX196480 QTT196480 RDP196480 RNL196480 RXH196480 SHD196480 SQZ196480 TAV196480 TKR196480 TUN196480 UEJ196480 UOF196480 UYB196480 VHX196480 VRT196480 WBP196480 WLL196480 WVH196480 C262016 IV262016 SR262016 ACN262016 AMJ262016 AWF262016 BGB262016 BPX262016 BZT262016 CJP262016 CTL262016 DDH262016 DND262016 DWZ262016 EGV262016 EQR262016 FAN262016 FKJ262016 FUF262016 GEB262016 GNX262016 GXT262016 HHP262016 HRL262016 IBH262016 ILD262016 IUZ262016 JEV262016 JOR262016 JYN262016 KIJ262016 KSF262016 LCB262016 LLX262016 LVT262016 MFP262016 MPL262016 MZH262016 NJD262016 NSZ262016 OCV262016 OMR262016 OWN262016 PGJ262016 PQF262016 QAB262016 QJX262016 QTT262016 RDP262016 RNL262016 RXH262016 SHD262016 SQZ262016 TAV262016 TKR262016 TUN262016 UEJ262016 UOF262016 UYB262016 VHX262016 VRT262016 WBP262016 WLL262016 WVH262016 C327552 IV327552 SR327552 ACN327552 AMJ327552 AWF327552 BGB327552 BPX327552 BZT327552 CJP327552 CTL327552 DDH327552 DND327552 DWZ327552 EGV327552 EQR327552 FAN327552 FKJ327552 FUF327552 GEB327552 GNX327552 GXT327552 HHP327552 HRL327552 IBH327552 ILD327552 IUZ327552 JEV327552 JOR327552 JYN327552 KIJ327552 KSF327552 LCB327552 LLX327552 LVT327552 MFP327552 MPL327552 MZH327552 NJD327552 NSZ327552 OCV327552 OMR327552 OWN327552 PGJ327552 PQF327552 QAB327552 QJX327552 QTT327552 RDP327552 RNL327552 RXH327552 SHD327552 SQZ327552 TAV327552 TKR327552 TUN327552 UEJ327552 UOF327552 UYB327552 VHX327552 VRT327552 WBP327552 WLL327552 WVH327552 C393088 IV393088 SR393088 ACN393088 AMJ393088 AWF393088 BGB393088 BPX393088 BZT393088 CJP393088 CTL393088 DDH393088 DND393088 DWZ393088 EGV393088 EQR393088 FAN393088 FKJ393088 FUF393088 GEB393088 GNX393088 GXT393088 HHP393088 HRL393088 IBH393088 ILD393088 IUZ393088 JEV393088 JOR393088 JYN393088 KIJ393088 KSF393088 LCB393088 LLX393088 LVT393088 MFP393088 MPL393088 MZH393088 NJD393088 NSZ393088 OCV393088 OMR393088 OWN393088 PGJ393088 PQF393088 QAB393088 QJX393088 QTT393088 RDP393088 RNL393088 RXH393088 SHD393088 SQZ393088 TAV393088 TKR393088 TUN393088 UEJ393088 UOF393088 UYB393088 VHX393088 VRT393088 WBP393088 WLL393088 WVH393088 C458624 IV458624 SR458624 ACN458624 AMJ458624 AWF458624 BGB458624 BPX458624 BZT458624 CJP458624 CTL458624 DDH458624 DND458624 DWZ458624 EGV458624 EQR458624 FAN458624 FKJ458624 FUF458624 GEB458624 GNX458624 GXT458624 HHP458624 HRL458624 IBH458624 ILD458624 IUZ458624 JEV458624 JOR458624 JYN458624 KIJ458624 KSF458624 LCB458624 LLX458624 LVT458624 MFP458624 MPL458624 MZH458624 NJD458624 NSZ458624 OCV458624 OMR458624 OWN458624 PGJ458624 PQF458624 QAB458624 QJX458624 QTT458624 RDP458624 RNL458624 RXH458624 SHD458624 SQZ458624 TAV458624 TKR458624 TUN458624 UEJ458624 UOF458624 UYB458624 VHX458624 VRT458624 WBP458624 WLL458624 WVH458624 C524160 IV524160 SR524160 ACN524160 AMJ524160 AWF524160 BGB524160 BPX524160 BZT524160 CJP524160 CTL524160 DDH524160 DND524160 DWZ524160 EGV524160 EQR524160 FAN524160 FKJ524160 FUF524160 GEB524160 GNX524160 GXT524160 HHP524160 HRL524160 IBH524160 ILD524160 IUZ524160 JEV524160 JOR524160 JYN524160 KIJ524160 KSF524160 LCB524160 LLX524160 LVT524160 MFP524160 MPL524160 MZH524160 NJD524160 NSZ524160 OCV524160 OMR524160 OWN524160 PGJ524160 PQF524160 QAB524160 QJX524160 QTT524160 RDP524160 RNL524160 RXH524160 SHD524160 SQZ524160 TAV524160 TKR524160 TUN524160 UEJ524160 UOF524160 UYB524160 VHX524160 VRT524160 WBP524160 WLL524160 WVH524160 C589696 IV589696 SR589696 ACN589696 AMJ589696 AWF589696 BGB589696 BPX589696 BZT589696 CJP589696 CTL589696 DDH589696 DND589696 DWZ589696 EGV589696 EQR589696 FAN589696 FKJ589696 FUF589696 GEB589696 GNX589696 GXT589696 HHP589696 HRL589696 IBH589696 ILD589696 IUZ589696 JEV589696 JOR589696 JYN589696 KIJ589696 KSF589696 LCB589696 LLX589696 LVT589696 MFP589696 MPL589696 MZH589696 NJD589696 NSZ589696 OCV589696 OMR589696 OWN589696 PGJ589696 PQF589696 QAB589696 QJX589696 QTT589696 RDP589696 RNL589696 RXH589696 SHD589696 SQZ589696 TAV589696 TKR589696 TUN589696 UEJ589696 UOF589696 UYB589696 VHX589696 VRT589696 WBP589696 WLL589696 WVH589696 C655232 IV655232 SR655232 ACN655232 AMJ655232 AWF655232 BGB655232 BPX655232 BZT655232 CJP655232 CTL655232 DDH655232 DND655232 DWZ655232 EGV655232 EQR655232 FAN655232 FKJ655232 FUF655232 GEB655232 GNX655232 GXT655232 HHP655232 HRL655232 IBH655232 ILD655232 IUZ655232 JEV655232 JOR655232 JYN655232 KIJ655232 KSF655232 LCB655232 LLX655232 LVT655232 MFP655232 MPL655232 MZH655232 NJD655232 NSZ655232 OCV655232 OMR655232 OWN655232 PGJ655232 PQF655232 QAB655232 QJX655232 QTT655232 RDP655232 RNL655232 RXH655232 SHD655232 SQZ655232 TAV655232 TKR655232 TUN655232 UEJ655232 UOF655232 UYB655232 VHX655232 VRT655232 WBP655232 WLL655232 WVH655232 C720768 IV720768 SR720768 ACN720768 AMJ720768 AWF720768 BGB720768 BPX720768 BZT720768 CJP720768 CTL720768 DDH720768 DND720768 DWZ720768 EGV720768 EQR720768 FAN720768 FKJ720768 FUF720768 GEB720768 GNX720768 GXT720768 HHP720768 HRL720768 IBH720768 ILD720768 IUZ720768 JEV720768 JOR720768 JYN720768 KIJ720768 KSF720768 LCB720768 LLX720768 LVT720768 MFP720768 MPL720768 MZH720768 NJD720768 NSZ720768 OCV720768 OMR720768 OWN720768 PGJ720768 PQF720768 QAB720768 QJX720768 QTT720768 RDP720768 RNL720768 RXH720768 SHD720768 SQZ720768 TAV720768 TKR720768 TUN720768 UEJ720768 UOF720768 UYB720768 VHX720768 VRT720768 WBP720768 WLL720768 WVH720768 C786304 IV786304 SR786304 ACN786304 AMJ786304 AWF786304 BGB786304 BPX786304 BZT786304 CJP786304 CTL786304 DDH786304 DND786304 DWZ786304 EGV786304 EQR786304 FAN786304 FKJ786304 FUF786304 GEB786304 GNX786304 GXT786304 HHP786304 HRL786304 IBH786304 ILD786304 IUZ786304 JEV786304 JOR786304 JYN786304 KIJ786304 KSF786304 LCB786304 LLX786304 LVT786304 MFP786304 MPL786304 MZH786304 NJD786304 NSZ786304 OCV786304 OMR786304 OWN786304 PGJ786304 PQF786304 QAB786304 QJX786304 QTT786304 RDP786304 RNL786304 RXH786304 SHD786304 SQZ786304 TAV786304 TKR786304 TUN786304 UEJ786304 UOF786304 UYB786304 VHX786304 VRT786304 WBP786304 WLL786304 WVH786304 C851840 IV851840 SR851840 ACN851840 AMJ851840 AWF851840 BGB851840 BPX851840 BZT851840 CJP851840 CTL851840 DDH851840 DND851840 DWZ851840 EGV851840 EQR851840 FAN851840 FKJ851840 FUF851840 GEB851840 GNX851840 GXT851840 HHP851840 HRL851840 IBH851840 ILD851840 IUZ851840 JEV851840 JOR851840 JYN851840 KIJ851840 KSF851840 LCB851840 LLX851840 LVT851840 MFP851840 MPL851840 MZH851840 NJD851840 NSZ851840 OCV851840 OMR851840 OWN851840 PGJ851840 PQF851840 QAB851840 QJX851840 QTT851840 RDP851840 RNL851840 RXH851840 SHD851840 SQZ851840 TAV851840 TKR851840 TUN851840 UEJ851840 UOF851840 UYB851840 VHX851840 VRT851840 WBP851840 WLL851840 WVH851840 C917376 IV917376 SR917376 ACN917376 AMJ917376 AWF917376 BGB917376 BPX917376 BZT917376 CJP917376 CTL917376 DDH917376 DND917376 DWZ917376 EGV917376 EQR917376 FAN917376 FKJ917376 FUF917376 GEB917376 GNX917376 GXT917376 HHP917376 HRL917376 IBH917376 ILD917376 IUZ917376 JEV917376 JOR917376 JYN917376 KIJ917376 KSF917376 LCB917376 LLX917376 LVT917376 MFP917376 MPL917376 MZH917376 NJD917376 NSZ917376 OCV917376 OMR917376 OWN917376 PGJ917376 PQF917376 QAB917376 QJX917376 QTT917376 RDP917376 RNL917376 RXH917376 SHD917376 SQZ917376 TAV917376 TKR917376 TUN917376 UEJ917376 UOF917376 UYB917376 VHX917376 VRT917376 WBP917376 WLL917376 WVH917376 C982912 IV982912 SR982912 ACN982912 AMJ982912 AWF982912 BGB982912 BPX982912 BZT982912 CJP982912 CTL982912 DDH982912 DND982912 DWZ982912 EGV982912 EQR982912 FAN982912 FKJ982912 FUF982912 GEB982912 GNX982912 GXT982912 HHP982912 HRL982912 IBH982912 ILD982912 IUZ982912 JEV982912 JOR982912 JYN982912 KIJ982912 KSF982912 LCB982912 LLX982912 LVT982912 MFP982912 MPL982912 MZH982912 NJD982912 NSZ982912 OCV982912 OMR982912 OWN982912 PGJ982912 PQF982912 QAB982912 QJX982912 QTT982912 RDP982912 RNL982912 RXH982912 SHD982912 SQZ982912 TAV982912 TKR982912 TUN982912 UEJ982912 UOF982912 UYB982912 VHX982912 VRT982912 WBP98291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2 A65408 IS65408 SO65408 ACK65408 AMG65408 AWC65408 BFY65408 BPU65408 BZQ65408 CJM65408 CTI65408 DDE65408 DNA65408 DWW65408 EGS65408 EQO65408 FAK65408 FKG65408 FUC65408 GDY65408 GNU65408 GXQ65408 HHM65408 HRI65408 IBE65408 ILA65408 IUW65408 JES65408 JOO65408 JYK65408 KIG65408 KSC65408 LBY65408 LLU65408 LVQ65408 MFM65408 MPI65408 MZE65408 NJA65408 NSW65408 OCS65408 OMO65408 OWK65408 PGG65408 PQC65408 PZY65408 QJU65408 QTQ65408 RDM65408 RNI65408 RXE65408 SHA65408 SQW65408 TAS65408 TKO65408 TUK65408 UEG65408 UOC65408 UXY65408 VHU65408 VRQ65408 WBM65408 WLI65408 WVE65408 A130944 IS130944 SO130944 ACK130944 AMG130944 AWC130944 BFY130944 BPU130944 BZQ130944 CJM130944 CTI130944 DDE130944 DNA130944 DWW130944 EGS130944 EQO130944 FAK130944 FKG130944 FUC130944 GDY130944 GNU130944 GXQ130944 HHM130944 HRI130944 IBE130944 ILA130944 IUW130944 JES130944 JOO130944 JYK130944 KIG130944 KSC130944 LBY130944 LLU130944 LVQ130944 MFM130944 MPI130944 MZE130944 NJA130944 NSW130944 OCS130944 OMO130944 OWK130944 PGG130944 PQC130944 PZY130944 QJU130944 QTQ130944 RDM130944 RNI130944 RXE130944 SHA130944 SQW130944 TAS130944 TKO130944 TUK130944 UEG130944 UOC130944 UXY130944 VHU130944 VRQ130944 WBM130944 WLI130944 WVE130944 A196480 IS196480 SO196480 ACK196480 AMG196480 AWC196480 BFY196480 BPU196480 BZQ196480 CJM196480 CTI196480 DDE196480 DNA196480 DWW196480 EGS196480 EQO196480 FAK196480 FKG196480 FUC196480 GDY196480 GNU196480 GXQ196480 HHM196480 HRI196480 IBE196480 ILA196480 IUW196480 JES196480 JOO196480 JYK196480 KIG196480 KSC196480 LBY196480 LLU196480 LVQ196480 MFM196480 MPI196480 MZE196480 NJA196480 NSW196480 OCS196480 OMO196480 OWK196480 PGG196480 PQC196480 PZY196480 QJU196480 QTQ196480 RDM196480 RNI196480 RXE196480 SHA196480 SQW196480 TAS196480 TKO196480 TUK196480 UEG196480 UOC196480 UXY196480 VHU196480 VRQ196480 WBM196480 WLI196480 WVE196480 A262016 IS262016 SO262016 ACK262016 AMG262016 AWC262016 BFY262016 BPU262016 BZQ262016 CJM262016 CTI262016 DDE262016 DNA262016 DWW262016 EGS262016 EQO262016 FAK262016 FKG262016 FUC262016 GDY262016 GNU262016 GXQ262016 HHM262016 HRI262016 IBE262016 ILA262016 IUW262016 JES262016 JOO262016 JYK262016 KIG262016 KSC262016 LBY262016 LLU262016 LVQ262016 MFM262016 MPI262016 MZE262016 NJA262016 NSW262016 OCS262016 OMO262016 OWK262016 PGG262016 PQC262016 PZY262016 QJU262016 QTQ262016 RDM262016 RNI262016 RXE262016 SHA262016 SQW262016 TAS262016 TKO262016 TUK262016 UEG262016 UOC262016 UXY262016 VHU262016 VRQ262016 WBM262016 WLI262016 WVE262016 A327552 IS327552 SO327552 ACK327552 AMG327552 AWC327552 BFY327552 BPU327552 BZQ327552 CJM327552 CTI327552 DDE327552 DNA327552 DWW327552 EGS327552 EQO327552 FAK327552 FKG327552 FUC327552 GDY327552 GNU327552 GXQ327552 HHM327552 HRI327552 IBE327552 ILA327552 IUW327552 JES327552 JOO327552 JYK327552 KIG327552 KSC327552 LBY327552 LLU327552 LVQ327552 MFM327552 MPI327552 MZE327552 NJA327552 NSW327552 OCS327552 OMO327552 OWK327552 PGG327552 PQC327552 PZY327552 QJU327552 QTQ327552 RDM327552 RNI327552 RXE327552 SHA327552 SQW327552 TAS327552 TKO327552 TUK327552 UEG327552 UOC327552 UXY327552 VHU327552 VRQ327552 WBM327552 WLI327552 WVE327552 A393088 IS393088 SO393088 ACK393088 AMG393088 AWC393088 BFY393088 BPU393088 BZQ393088 CJM393088 CTI393088 DDE393088 DNA393088 DWW393088 EGS393088 EQO393088 FAK393088 FKG393088 FUC393088 GDY393088 GNU393088 GXQ393088 HHM393088 HRI393088 IBE393088 ILA393088 IUW393088 JES393088 JOO393088 JYK393088 KIG393088 KSC393088 LBY393088 LLU393088 LVQ393088 MFM393088 MPI393088 MZE393088 NJA393088 NSW393088 OCS393088 OMO393088 OWK393088 PGG393088 PQC393088 PZY393088 QJU393088 QTQ393088 RDM393088 RNI393088 RXE393088 SHA393088 SQW393088 TAS393088 TKO393088 TUK393088 UEG393088 UOC393088 UXY393088 VHU393088 VRQ393088 WBM393088 WLI393088 WVE393088 A458624 IS458624 SO458624 ACK458624 AMG458624 AWC458624 BFY458624 BPU458624 BZQ458624 CJM458624 CTI458624 DDE458624 DNA458624 DWW458624 EGS458624 EQO458624 FAK458624 FKG458624 FUC458624 GDY458624 GNU458624 GXQ458624 HHM458624 HRI458624 IBE458624 ILA458624 IUW458624 JES458624 JOO458624 JYK458624 KIG458624 KSC458624 LBY458624 LLU458624 LVQ458624 MFM458624 MPI458624 MZE458624 NJA458624 NSW458624 OCS458624 OMO458624 OWK458624 PGG458624 PQC458624 PZY458624 QJU458624 QTQ458624 RDM458624 RNI458624 RXE458624 SHA458624 SQW458624 TAS458624 TKO458624 TUK458624 UEG458624 UOC458624 UXY458624 VHU458624 VRQ458624 WBM458624 WLI458624 WVE458624 A524160 IS524160 SO524160 ACK524160 AMG524160 AWC524160 BFY524160 BPU524160 BZQ524160 CJM524160 CTI524160 DDE524160 DNA524160 DWW524160 EGS524160 EQO524160 FAK524160 FKG524160 FUC524160 GDY524160 GNU524160 GXQ524160 HHM524160 HRI524160 IBE524160 ILA524160 IUW524160 JES524160 JOO524160 JYK524160 KIG524160 KSC524160 LBY524160 LLU524160 LVQ524160 MFM524160 MPI524160 MZE524160 NJA524160 NSW524160 OCS524160 OMO524160 OWK524160 PGG524160 PQC524160 PZY524160 QJU524160 QTQ524160 RDM524160 RNI524160 RXE524160 SHA524160 SQW524160 TAS524160 TKO524160 TUK524160 UEG524160 UOC524160 UXY524160 VHU524160 VRQ524160 WBM524160 WLI524160 WVE524160 A589696 IS589696 SO589696 ACK589696 AMG589696 AWC589696 BFY589696 BPU589696 BZQ589696 CJM589696 CTI589696 DDE589696 DNA589696 DWW589696 EGS589696 EQO589696 FAK589696 FKG589696 FUC589696 GDY589696 GNU589696 GXQ589696 HHM589696 HRI589696 IBE589696 ILA589696 IUW589696 JES589696 JOO589696 JYK589696 KIG589696 KSC589696 LBY589696 LLU589696 LVQ589696 MFM589696 MPI589696 MZE589696 NJA589696 NSW589696 OCS589696 OMO589696 OWK589696 PGG589696 PQC589696 PZY589696 QJU589696 QTQ589696 RDM589696 RNI589696 RXE589696 SHA589696 SQW589696 TAS589696 TKO589696 TUK589696 UEG589696 UOC589696 UXY589696 VHU589696 VRQ589696 WBM589696 WLI589696 WVE589696 A655232 IS655232 SO655232 ACK655232 AMG655232 AWC655232 BFY655232 BPU655232 BZQ655232 CJM655232 CTI655232 DDE655232 DNA655232 DWW655232 EGS655232 EQO655232 FAK655232 FKG655232 FUC655232 GDY655232 GNU655232 GXQ655232 HHM655232 HRI655232 IBE655232 ILA655232 IUW655232 JES655232 JOO655232 JYK655232 KIG655232 KSC655232 LBY655232 LLU655232 LVQ655232 MFM655232 MPI655232 MZE655232 NJA655232 NSW655232 OCS655232 OMO655232 OWK655232 PGG655232 PQC655232 PZY655232 QJU655232 QTQ655232 RDM655232 RNI655232 RXE655232 SHA655232 SQW655232 TAS655232 TKO655232 TUK655232 UEG655232 UOC655232 UXY655232 VHU655232 VRQ655232 WBM655232 WLI655232 WVE655232 A720768 IS720768 SO720768 ACK720768 AMG720768 AWC720768 BFY720768 BPU720768 BZQ720768 CJM720768 CTI720768 DDE720768 DNA720768 DWW720768 EGS720768 EQO720768 FAK720768 FKG720768 FUC720768 GDY720768 GNU720768 GXQ720768 HHM720768 HRI720768 IBE720768 ILA720768 IUW720768 JES720768 JOO720768 JYK720768 KIG720768 KSC720768 LBY720768 LLU720768 LVQ720768 MFM720768 MPI720768 MZE720768 NJA720768 NSW720768 OCS720768 OMO720768 OWK720768 PGG720768 PQC720768 PZY720768 QJU720768 QTQ720768 RDM720768 RNI720768 RXE720768 SHA720768 SQW720768 TAS720768 TKO720768 TUK720768 UEG720768 UOC720768 UXY720768 VHU720768 VRQ720768 WBM720768 WLI720768 WVE720768 A786304 IS786304 SO786304 ACK786304 AMG786304 AWC786304 BFY786304 BPU786304 BZQ786304 CJM786304 CTI786304 DDE786304 DNA786304 DWW786304 EGS786304 EQO786304 FAK786304 FKG786304 FUC786304 GDY786304 GNU786304 GXQ786304 HHM786304 HRI786304 IBE786304 ILA786304 IUW786304 JES786304 JOO786304 JYK786304 KIG786304 KSC786304 LBY786304 LLU786304 LVQ786304 MFM786304 MPI786304 MZE786304 NJA786304 NSW786304 OCS786304 OMO786304 OWK786304 PGG786304 PQC786304 PZY786304 QJU786304 QTQ786304 RDM786304 RNI786304 RXE786304 SHA786304 SQW786304 TAS786304 TKO786304 TUK786304 UEG786304 UOC786304 UXY786304 VHU786304 VRQ786304 WBM786304 WLI786304 WVE786304 A851840 IS851840 SO851840 ACK851840 AMG851840 AWC851840 BFY851840 BPU851840 BZQ851840 CJM851840 CTI851840 DDE851840 DNA851840 DWW851840 EGS851840 EQO851840 FAK851840 FKG851840 FUC851840 GDY851840 GNU851840 GXQ851840 HHM851840 HRI851840 IBE851840 ILA851840 IUW851840 JES851840 JOO851840 JYK851840 KIG851840 KSC851840 LBY851840 LLU851840 LVQ851840 MFM851840 MPI851840 MZE851840 NJA851840 NSW851840 OCS851840 OMO851840 OWK851840 PGG851840 PQC851840 PZY851840 QJU851840 QTQ851840 RDM851840 RNI851840 RXE851840 SHA851840 SQW851840 TAS851840 TKO851840 TUK851840 UEG851840 UOC851840 UXY851840 VHU851840 VRQ851840 WBM851840 WLI851840 WVE851840 A917376 IS917376 SO917376 ACK917376 AMG917376 AWC917376 BFY917376 BPU917376 BZQ917376 CJM917376 CTI917376 DDE917376 DNA917376 DWW917376 EGS917376 EQO917376 FAK917376 FKG917376 FUC917376 GDY917376 GNU917376 GXQ917376 HHM917376 HRI917376 IBE917376 ILA917376 IUW917376 JES917376 JOO917376 JYK917376 KIG917376 KSC917376 LBY917376 LLU917376 LVQ917376 MFM917376 MPI917376 MZE917376 NJA917376 NSW917376 OCS917376 OMO917376 OWK917376 PGG917376 PQC917376 PZY917376 QJU917376 QTQ917376 RDM917376 RNI917376 RXE917376 SHA917376 SQW917376 TAS917376 TKO917376 TUK917376 UEG917376 UOC917376 UXY917376 VHU917376 VRQ917376 WBM917376 WLI917376 WVE917376 A982912 IS982912 SO982912 ACK982912 AMG982912 AWC982912 BFY982912 BPU982912 BZQ982912 CJM982912 CTI982912 DDE982912 DNA982912 DWW982912 EGS982912 EQO982912 FAK982912 FKG982912 FUC982912 GDY982912 GNU982912 GXQ982912 HHM982912 HRI982912 IBE982912 ILA982912 IUW982912 JES982912 JOO982912 JYK982912 KIG982912 KSC982912 LBY982912 LLU982912 LVQ982912 MFM982912 MPI982912 MZE982912 NJA982912 NSW982912 OCS982912 OMO982912 OWK982912 PGG982912 PQC982912 PZY982912 QJU982912 QTQ982912 RDM982912 RNI982912 RXE982912 SHA982912 SQW982912 TAS982912 TKO982912 TUK982912 UEG982912 UOC982912 UXY982912 VHU982912 VRQ982912 WBM982912 WLI98291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70" zoomScaleNormal="70" workbookViewId="0">
      <selection activeCell="E17" sqref="E17"/>
    </sheetView>
  </sheetViews>
  <sheetFormatPr baseColWidth="10" defaultRowHeight="15.75" x14ac:dyDescent="0.25"/>
  <cols>
    <col min="1" max="1" width="24.85546875" style="121" customWidth="1"/>
    <col min="2" max="2" width="55.5703125" style="121" customWidth="1"/>
    <col min="3" max="3" width="41.28515625" style="121" customWidth="1"/>
    <col min="4" max="4" width="29.42578125" style="121" customWidth="1"/>
    <col min="5" max="5" width="29.140625" style="121" customWidth="1"/>
    <col min="6" max="16384" width="11.42578125" style="75"/>
  </cols>
  <sheetData>
    <row r="1" spans="1:5" ht="15.75" customHeight="1" x14ac:dyDescent="0.25">
      <c r="A1" s="264" t="s">
        <v>32</v>
      </c>
      <c r="B1" s="265"/>
      <c r="C1" s="265"/>
      <c r="D1" s="265"/>
      <c r="E1" s="97"/>
    </row>
    <row r="2" spans="1:5" ht="27.75" customHeight="1" x14ac:dyDescent="0.25">
      <c r="A2" s="98"/>
      <c r="B2" s="266" t="s">
        <v>18</v>
      </c>
      <c r="C2" s="266"/>
      <c r="D2" s="266"/>
      <c r="E2" s="99"/>
    </row>
    <row r="3" spans="1:5" ht="21" customHeight="1" x14ac:dyDescent="0.25">
      <c r="A3" s="100"/>
      <c r="B3" s="266" t="s">
        <v>36</v>
      </c>
      <c r="C3" s="266"/>
      <c r="D3" s="266"/>
      <c r="E3" s="101"/>
    </row>
    <row r="4" spans="1:5" thickBot="1" x14ac:dyDescent="0.3">
      <c r="A4" s="102"/>
      <c r="B4" s="103"/>
      <c r="C4" s="103"/>
      <c r="D4" s="103"/>
      <c r="E4" s="104"/>
    </row>
    <row r="5" spans="1:5" ht="26.25" customHeight="1" thickBot="1" x14ac:dyDescent="0.3">
      <c r="A5" s="102"/>
      <c r="B5" s="105" t="s">
        <v>19</v>
      </c>
      <c r="C5" s="267" t="s">
        <v>52</v>
      </c>
      <c r="D5" s="268"/>
      <c r="E5" s="104"/>
    </row>
    <row r="6" spans="1:5" ht="27.75" customHeight="1" thickBot="1" x14ac:dyDescent="0.3">
      <c r="A6" s="102"/>
      <c r="B6" s="127" t="s">
        <v>20</v>
      </c>
      <c r="C6" s="269" t="s">
        <v>74</v>
      </c>
      <c r="D6" s="270"/>
      <c r="E6" s="104"/>
    </row>
    <row r="7" spans="1:5" ht="29.25" customHeight="1" thickBot="1" x14ac:dyDescent="0.3">
      <c r="A7" s="102"/>
      <c r="B7" s="127" t="s">
        <v>37</v>
      </c>
      <c r="C7" s="262" t="s">
        <v>38</v>
      </c>
      <c r="D7" s="263"/>
      <c r="E7" s="104"/>
    </row>
    <row r="8" spans="1:5" ht="16.5" thickBot="1" x14ac:dyDescent="0.3">
      <c r="A8" s="102"/>
      <c r="B8" s="128">
        <v>18</v>
      </c>
      <c r="C8" s="257">
        <v>5200231090</v>
      </c>
      <c r="D8" s="258"/>
      <c r="E8" s="104"/>
    </row>
    <row r="9" spans="1:5" ht="23.25" customHeight="1" thickBot="1" x14ac:dyDescent="0.3">
      <c r="A9" s="102"/>
      <c r="B9" s="128">
        <v>19</v>
      </c>
      <c r="C9" s="257">
        <v>390949578</v>
      </c>
      <c r="D9" s="258"/>
      <c r="E9" s="104"/>
    </row>
    <row r="10" spans="1:5" ht="26.25" customHeight="1" thickBot="1" x14ac:dyDescent="0.3">
      <c r="A10" s="102"/>
      <c r="B10" s="128">
        <v>21</v>
      </c>
      <c r="C10" s="257">
        <v>666161639</v>
      </c>
      <c r="D10" s="258"/>
      <c r="E10" s="104"/>
    </row>
    <row r="11" spans="1:5" ht="21.75" customHeight="1" thickBot="1" x14ac:dyDescent="0.3">
      <c r="A11" s="102"/>
      <c r="B11" s="128" t="s">
        <v>39</v>
      </c>
      <c r="C11" s="257"/>
      <c r="D11" s="258"/>
      <c r="E11" s="104"/>
    </row>
    <row r="12" spans="1:5" ht="32.25" thickBot="1" x14ac:dyDescent="0.3">
      <c r="A12" s="102"/>
      <c r="B12" s="129" t="s">
        <v>40</v>
      </c>
      <c r="C12" s="257">
        <f>SUM(C8:D11)</f>
        <v>6257342307</v>
      </c>
      <c r="D12" s="258"/>
      <c r="E12" s="104"/>
    </row>
    <row r="13" spans="1:5" ht="48" thickBot="1" x14ac:dyDescent="0.3">
      <c r="A13" s="102"/>
      <c r="B13" s="129" t="s">
        <v>41</v>
      </c>
      <c r="C13" s="257">
        <f>+C12/616000</f>
        <v>10158.023225649351</v>
      </c>
      <c r="D13" s="258"/>
      <c r="E13" s="104"/>
    </row>
    <row r="14" spans="1:5" ht="24.75" customHeight="1" x14ac:dyDescent="0.25">
      <c r="A14" s="102"/>
      <c r="B14" s="103"/>
      <c r="C14" s="106"/>
      <c r="D14" s="107"/>
      <c r="E14" s="104"/>
    </row>
    <row r="15" spans="1:5" ht="28.5" customHeight="1" thickBot="1" x14ac:dyDescent="0.3">
      <c r="A15" s="102"/>
      <c r="B15" s="103" t="s">
        <v>42</v>
      </c>
      <c r="C15" s="106"/>
      <c r="D15" s="107"/>
      <c r="E15" s="104"/>
    </row>
    <row r="16" spans="1:5" ht="27" customHeight="1" x14ac:dyDescent="0.25">
      <c r="A16" s="102"/>
      <c r="B16" s="108" t="s">
        <v>21</v>
      </c>
      <c r="C16" s="109">
        <v>418983668</v>
      </c>
      <c r="D16" s="110"/>
      <c r="E16" s="104"/>
    </row>
    <row r="17" spans="1:6" ht="28.5" customHeight="1" x14ac:dyDescent="0.25">
      <c r="A17" s="102"/>
      <c r="B17" s="102" t="s">
        <v>22</v>
      </c>
      <c r="C17" s="111">
        <v>506519491</v>
      </c>
      <c r="D17" s="135"/>
      <c r="E17" s="104"/>
    </row>
    <row r="18" spans="1:6" ht="15" x14ac:dyDescent="0.25">
      <c r="A18" s="102"/>
      <c r="B18" s="102" t="s">
        <v>23</v>
      </c>
      <c r="C18" s="111">
        <v>91491432</v>
      </c>
      <c r="D18" s="135"/>
      <c r="E18" s="104"/>
    </row>
    <row r="19" spans="1:6" ht="27" customHeight="1" thickBot="1" x14ac:dyDescent="0.3">
      <c r="A19" s="102"/>
      <c r="B19" s="112" t="s">
        <v>24</v>
      </c>
      <c r="C19" s="113">
        <v>91491432</v>
      </c>
      <c r="D19" s="114"/>
      <c r="E19" s="104"/>
    </row>
    <row r="20" spans="1:6" ht="27" customHeight="1" thickBot="1" x14ac:dyDescent="0.3">
      <c r="A20" s="102"/>
      <c r="B20" s="259" t="s">
        <v>25</v>
      </c>
      <c r="C20" s="260"/>
      <c r="D20" s="261"/>
      <c r="E20" s="104"/>
    </row>
    <row r="21" spans="1:6" ht="16.5" thickBot="1" x14ac:dyDescent="0.3">
      <c r="A21" s="102"/>
      <c r="B21" s="259" t="s">
        <v>26</v>
      </c>
      <c r="C21" s="260"/>
      <c r="D21" s="261"/>
      <c r="E21" s="104"/>
    </row>
    <row r="22" spans="1:6" x14ac:dyDescent="0.25">
      <c r="A22" s="102"/>
      <c r="B22" s="115" t="s">
        <v>43</v>
      </c>
      <c r="C22" s="136">
        <f>+C16/C18</f>
        <v>4.5794853008749499</v>
      </c>
      <c r="D22" s="107" t="s">
        <v>73</v>
      </c>
      <c r="E22" s="104"/>
    </row>
    <row r="23" spans="1:6" ht="16.5" thickBot="1" x14ac:dyDescent="0.3">
      <c r="A23" s="102"/>
      <c r="B23" s="134" t="s">
        <v>27</v>
      </c>
      <c r="C23" s="137">
        <f>+C19/C17</f>
        <v>0.18062766315146597</v>
      </c>
      <c r="D23" s="116" t="s">
        <v>73</v>
      </c>
      <c r="E23" s="104"/>
    </row>
    <row r="24" spans="1:6" ht="16.5" thickBot="1" x14ac:dyDescent="0.3">
      <c r="A24" s="102"/>
      <c r="B24" s="117"/>
      <c r="C24" s="118"/>
      <c r="D24" s="103"/>
      <c r="E24" s="119"/>
    </row>
    <row r="25" spans="1:6" ht="15.75" customHeight="1" x14ac:dyDescent="0.25">
      <c r="A25" s="274"/>
      <c r="B25" s="275" t="s">
        <v>28</v>
      </c>
      <c r="C25" s="277" t="s">
        <v>75</v>
      </c>
      <c r="D25" s="278"/>
      <c r="E25" s="279"/>
      <c r="F25" s="271"/>
    </row>
    <row r="26" spans="1:6" ht="16.5" thickBot="1" x14ac:dyDescent="0.3">
      <c r="A26" s="274"/>
      <c r="B26" s="276"/>
      <c r="C26" s="272" t="s">
        <v>29</v>
      </c>
      <c r="D26" s="273"/>
      <c r="E26" s="279"/>
      <c r="F26" s="271"/>
    </row>
    <row r="27" spans="1:6" thickBot="1" x14ac:dyDescent="0.3">
      <c r="A27" s="112"/>
      <c r="B27" s="120"/>
      <c r="C27" s="120"/>
      <c r="D27" s="120"/>
      <c r="E27" s="114"/>
      <c r="F27" s="96"/>
    </row>
    <row r="28" spans="1:6" x14ac:dyDescent="0.25">
      <c r="B28" s="122" t="s">
        <v>44</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2014-12-03T19:27:32Z</dcterms:modified>
</cp:coreProperties>
</file>